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3_PRO/4_Lots Techniques/1_Pièces Ecrites/"/>
    </mc:Choice>
  </mc:AlternateContent>
  <xr:revisionPtr revIDLastSave="2" documentId="8_{9CBE18EF-9BA7-4A22-BE7B-16C7BEFF1426}" xr6:coauthVersionLast="47" xr6:coauthVersionMax="47" xr10:uidLastSave="{BFB1D393-680C-43AA-8732-40AF5A3B36F7}"/>
  <bookViews>
    <workbookView xWindow="-28920" yWindow="-1860" windowWidth="29040" windowHeight="17520" xr2:uid="{2CC106A0-1954-4B34-8659-F2261E3A21C9}"/>
  </bookViews>
  <sheets>
    <sheet name="Lot 07" sheetId="1" r:id="rId1"/>
  </sheets>
  <externalReferences>
    <externalReference r:id="rId2"/>
  </externalReferences>
  <definedNames>
    <definedName name="_xlnm._FilterDatabase" localSheetId="0" hidden="1">'Lot 07'!$A$8:$M$178</definedName>
    <definedName name="_xlnm.Print_Area" localSheetId="0">'Lot 07'!$A$1:$I$131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I112" i="1"/>
  <c r="I110" i="1"/>
  <c r="I109" i="1"/>
  <c r="I108" i="1"/>
  <c r="I107" i="1"/>
  <c r="I106" i="1"/>
  <c r="I105" i="1"/>
  <c r="I104" i="1"/>
  <c r="I101" i="1"/>
  <c r="I100" i="1"/>
  <c r="I97" i="1"/>
  <c r="I94" i="1"/>
  <c r="I91" i="1"/>
  <c r="I90" i="1"/>
  <c r="I89" i="1"/>
  <c r="I88" i="1"/>
  <c r="I83" i="1"/>
  <c r="I81" i="1"/>
  <c r="I79" i="1"/>
  <c r="I71" i="1"/>
  <c r="I69" i="1"/>
  <c r="I67" i="1"/>
  <c r="I63" i="1"/>
  <c r="I59" i="1"/>
  <c r="I57" i="1"/>
  <c r="I73" i="1" s="1"/>
  <c r="I48" i="1"/>
  <c r="I45" i="1"/>
  <c r="I42" i="1"/>
  <c r="I40" i="1"/>
  <c r="I39" i="1"/>
  <c r="I38" i="1"/>
  <c r="I37" i="1"/>
  <c r="I36" i="1"/>
  <c r="I33" i="1"/>
  <c r="I26" i="1"/>
  <c r="I23" i="1"/>
  <c r="I17" i="1"/>
  <c r="I19" i="1" s="1"/>
  <c r="I6" i="1"/>
  <c r="I51" i="1" l="1"/>
  <c r="I53" i="1" s="1"/>
  <c r="I129" i="1" s="1"/>
  <c r="I130" i="1" l="1"/>
  <c r="I131" i="1" s="1"/>
</calcChain>
</file>

<file path=xl/sharedStrings.xml><?xml version="1.0" encoding="utf-8"?>
<sst xmlns="http://schemas.openxmlformats.org/spreadsheetml/2006/main" count="148" uniqueCount="111">
  <si>
    <t xml:space="preserve"> </t>
  </si>
  <si>
    <t>REHABILITATION DE LA PASSERELLE METALLIQUE 
ECOLE NATIONALE SUPERIEURE MARITIME</t>
  </si>
  <si>
    <t>DPGF 
LOT N° 07 LOTS TECHNIQUES</t>
  </si>
  <si>
    <t>PHASE PRO-V2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</si>
  <si>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</si>
  <si>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</si>
  <si>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</si>
  <si>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</si>
  <si>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</si>
  <si>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</si>
  <si>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</si>
  <si>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</si>
  <si>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</si>
  <si>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</si>
  <si>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1</t>
  </si>
  <si>
    <t xml:space="preserve">GENERALITES </t>
  </si>
  <si>
    <t>Etudes d'exécution</t>
  </si>
  <si>
    <t>ens</t>
  </si>
  <si>
    <t>Sous-total 1</t>
  </si>
  <si>
    <t>4</t>
  </si>
  <si>
    <t>CHAUFFAGE - VENTILATION - RAFRACHISSEMENT</t>
  </si>
  <si>
    <t>4.2</t>
  </si>
  <si>
    <t xml:space="preserve">Dépose des unités extérieures </t>
  </si>
  <si>
    <t>y compris récupération du fluide et consignation des réseaux</t>
  </si>
  <si>
    <t>Sous-total 4.2</t>
  </si>
  <si>
    <t>4.3</t>
  </si>
  <si>
    <t>Ventilation Simple Flux des locaux R+4</t>
  </si>
  <si>
    <t>4.3.1</t>
  </si>
  <si>
    <t>Caisson d'extraction VMC</t>
  </si>
  <si>
    <t>u</t>
  </si>
  <si>
    <t>y compris raccordement aéraulique et électrique, supportage et mise en service</t>
  </si>
  <si>
    <t>4.3.2</t>
  </si>
  <si>
    <t>Pièges à sons</t>
  </si>
  <si>
    <t>4.3.3</t>
  </si>
  <si>
    <t>Réseaux VMC</t>
  </si>
  <si>
    <t>Ø125</t>
  </si>
  <si>
    <t>ml</t>
  </si>
  <si>
    <t>Ø160</t>
  </si>
  <si>
    <t>Ø200</t>
  </si>
  <si>
    <t>Ø250</t>
  </si>
  <si>
    <t>Ø315</t>
  </si>
  <si>
    <t>4.3.4</t>
  </si>
  <si>
    <t>Bouches d'extraction autoréglables</t>
  </si>
  <si>
    <t>y compris raccordement aéraulique</t>
  </si>
  <si>
    <t>4.3.5</t>
  </si>
  <si>
    <t>Bouches d'extraction Salle de classe / Bureau</t>
  </si>
  <si>
    <t>y compris MR et raccordement en gaine souple isolée depuis attente</t>
  </si>
  <si>
    <t>4.3.6</t>
  </si>
  <si>
    <t>Entrée d'air Menuisées</t>
  </si>
  <si>
    <t>Fourniture seule, pose au lot MEXT</t>
  </si>
  <si>
    <t>Sous-total 4.3</t>
  </si>
  <si>
    <t xml:space="preserve">Sous-total 4 </t>
  </si>
  <si>
    <t>5</t>
  </si>
  <si>
    <t>PLOMBERIE - EQUIPEMENTS SANITAIRES</t>
  </si>
  <si>
    <t>5.1</t>
  </si>
  <si>
    <t>Reprise des réseaux existants</t>
  </si>
  <si>
    <t>5.2</t>
  </si>
  <si>
    <t>Raccordement Terminal EF/ECS</t>
  </si>
  <si>
    <t>5.3</t>
  </si>
  <si>
    <t xml:space="preserve">Accessoires </t>
  </si>
  <si>
    <t>PM</t>
  </si>
  <si>
    <t>5.4</t>
  </si>
  <si>
    <t>Raccordement des appareils aux chutes</t>
  </si>
  <si>
    <t>5.5</t>
  </si>
  <si>
    <t>Appareils Sanitaires - Accessoires</t>
  </si>
  <si>
    <t>5.5.1</t>
  </si>
  <si>
    <t>WC Suspendu</t>
  </si>
  <si>
    <t>5.5.2</t>
  </si>
  <si>
    <t>Lave-Mains</t>
  </si>
  <si>
    <t>Chaufe-eau 15L</t>
  </si>
  <si>
    <t xml:space="preserve">Sous-total 5 </t>
  </si>
  <si>
    <t>ELECTRICITE - C. FORTS - C. FAIBLES</t>
  </si>
  <si>
    <t>6.15.1</t>
  </si>
  <si>
    <t>Installations de chantier</t>
  </si>
  <si>
    <t>6.15.2</t>
  </si>
  <si>
    <t>Equipements complémentaires du TD</t>
  </si>
  <si>
    <t>6.15.3</t>
  </si>
  <si>
    <t>Réseau de Terre - Equipotentialité</t>
  </si>
  <si>
    <t>6.15.4</t>
  </si>
  <si>
    <t>Câblages</t>
  </si>
  <si>
    <t>6.15.5</t>
  </si>
  <si>
    <t>Chemins de câbles et coduites complémentaires</t>
  </si>
  <si>
    <t>6.15.6</t>
  </si>
  <si>
    <t>Luminaires :</t>
  </si>
  <si>
    <t xml:space="preserve"> - spot encastré led 15 w</t>
  </si>
  <si>
    <t>nb</t>
  </si>
  <si>
    <t xml:space="preserve"> - Hublot  led 15 w</t>
  </si>
  <si>
    <t xml:space="preserve"> - Dalle lumineuse 600 x 600 - 36 w encastré</t>
  </si>
  <si>
    <t xml:space="preserve"> - Réglette tube led 28 w</t>
  </si>
  <si>
    <t>6.15.7</t>
  </si>
  <si>
    <t>Petit appareillage :</t>
  </si>
  <si>
    <t xml:space="preserve"> - Remplacement y compris raccordement</t>
  </si>
  <si>
    <t>6.15.8</t>
  </si>
  <si>
    <t>Alimentatio diverse :</t>
  </si>
  <si>
    <t xml:space="preserve"> - Extracteur VMC</t>
  </si>
  <si>
    <t>6.15.9</t>
  </si>
  <si>
    <t>Eclairage de sécurité :</t>
  </si>
  <si>
    <t xml:space="preserve"> - BAES 45 lumens</t>
  </si>
  <si>
    <t xml:space="preserve"> - Câblage</t>
  </si>
  <si>
    <t>6.15.10</t>
  </si>
  <si>
    <t>Système de Sécurité Incendis</t>
  </si>
  <si>
    <t xml:space="preserve"> - Délencheur manuel</t>
  </si>
  <si>
    <t xml:space="preserve"> - Détecteur incendie</t>
  </si>
  <si>
    <t xml:space="preserve"> - Témoin d'action</t>
  </si>
  <si>
    <t xml:space="preserve"> - Diffuseur sonore</t>
  </si>
  <si>
    <t xml:space="preserve"> - Diffuseur à flash lumineux</t>
  </si>
  <si>
    <t xml:space="preserve"> - Test - Mise en Service</t>
  </si>
  <si>
    <t>Sous-total 6</t>
  </si>
  <si>
    <t>Montant total HT</t>
  </si>
  <si>
    <t>TVA 20%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</si>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</sst>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5" x14ac:knownFonts="1">
    <font>
      <sz val="10"/>
      <name val="Arial"/>
      <family val="2"/>
    </font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rgb="FF1488FF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7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double">
        <color indexed="8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/>
      <right style="double">
        <color auto="1"/>
      </right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9">
    <xf numFmtId="0" fontId="0" fillId="0" borderId="0"/>
    <xf numFmtId="40" fontId="4" fillId="0" borderId="0" applyFill="0" applyAlignment="0" applyProtection="0"/>
    <xf numFmtId="166" fontId="4" fillId="0" borderId="0" applyFill="0" applyAlignment="0" applyProtection="0"/>
    <xf numFmtId="164" fontId="4" fillId="0" borderId="0" applyFill="0" applyAlignment="0" applyProtection="0"/>
    <xf numFmtId="0" fontId="5" fillId="0" borderId="0"/>
    <xf numFmtId="166" fontId="4" fillId="0" borderId="0" applyFill="0" applyAlignment="0" applyProtection="0"/>
    <xf numFmtId="40" fontId="4" fillId="0" borderId="0" applyFill="0" applyAlignment="0" applyProtection="0"/>
    <xf numFmtId="0" fontId="1" fillId="0" borderId="0"/>
    <xf numFmtId="166" fontId="4" fillId="0" borderId="0" applyFill="0" applyAlignment="0" applyProtection="0"/>
  </cellStyleXfs>
  <cellXfs count="15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3" applyNumberFormat="1" applyFont="1" applyFill="1" applyAlignment="1" applyProtection="1"/>
    <xf numFmtId="165" fontId="3" fillId="0" borderId="0" xfId="0" applyNumberFormat="1" applyFont="1"/>
    <xf numFmtId="0" fontId="3" fillId="0" borderId="0" xfId="0" applyFont="1" applyAlignment="1">
      <alignment horizontal="left"/>
    </xf>
    <xf numFmtId="0" fontId="6" fillId="0" borderId="1" xfId="4" applyFont="1" applyBorder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2" xfId="4" applyFont="1" applyBorder="1"/>
    <xf numFmtId="0" fontId="6" fillId="0" borderId="2" xfId="4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4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7" fillId="0" borderId="0" xfId="4" applyFont="1" applyAlignment="1">
      <alignment horizontal="center" wrapText="1"/>
    </xf>
    <xf numFmtId="0" fontId="6" fillId="0" borderId="5" xfId="0" applyFont="1" applyBorder="1"/>
    <xf numFmtId="0" fontId="7" fillId="0" borderId="0" xfId="4" applyFont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165" fontId="8" fillId="0" borderId="7" xfId="5" applyNumberFormat="1" applyFont="1" applyFill="1" applyBorder="1" applyAlignment="1" applyProtection="1">
      <alignment horizontal="center" vertical="center"/>
    </xf>
    <xf numFmtId="165" fontId="8" fillId="0" borderId="8" xfId="5" applyNumberFormat="1" applyFont="1" applyFill="1" applyBorder="1" applyAlignment="1" applyProtection="1">
      <alignment horizontal="center" vertical="center"/>
    </xf>
    <xf numFmtId="0" fontId="3" fillId="0" borderId="7" xfId="4" applyFont="1" applyBorder="1" applyAlignment="1">
      <alignment horizontal="right" vertical="center" wrapText="1"/>
    </xf>
    <xf numFmtId="14" fontId="3" fillId="0" borderId="8" xfId="5" applyNumberFormat="1" applyFont="1" applyFill="1" applyBorder="1" applyAlignment="1" applyProtection="1">
      <alignment horizontal="left" vertical="center"/>
    </xf>
    <xf numFmtId="0" fontId="3" fillId="0" borderId="8" xfId="5" quotePrefix="1" applyNumberFormat="1" applyFont="1" applyFill="1" applyBorder="1" applyAlignment="1" applyProtection="1">
      <alignment horizontal="left" vertical="center"/>
    </xf>
    <xf numFmtId="0" fontId="6" fillId="0" borderId="9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6" fillId="0" borderId="10" xfId="4" applyFont="1" applyBorder="1"/>
    <xf numFmtId="0" fontId="6" fillId="0" borderId="10" xfId="4" applyFont="1" applyBorder="1" applyAlignment="1">
      <alignment horizontal="center"/>
    </xf>
    <xf numFmtId="165" fontId="9" fillId="0" borderId="10" xfId="5" applyNumberFormat="1" applyFont="1" applyFill="1" applyBorder="1" applyAlignment="1" applyProtection="1"/>
    <xf numFmtId="165" fontId="3" fillId="0" borderId="11" xfId="5" applyNumberFormat="1" applyFont="1" applyFill="1" applyBorder="1" applyAlignment="1" applyProtection="1"/>
    <xf numFmtId="0" fontId="7" fillId="0" borderId="4" xfId="4" applyFont="1" applyBorder="1" applyAlignment="1">
      <alignment horizontal="center"/>
    </xf>
    <xf numFmtId="0" fontId="7" fillId="0" borderId="0" xfId="4" applyFont="1"/>
    <xf numFmtId="0" fontId="6" fillId="0" borderId="0" xfId="4" applyFont="1"/>
    <xf numFmtId="0" fontId="6" fillId="0" borderId="0" xfId="4" applyFont="1" applyAlignment="1">
      <alignment horizontal="center"/>
    </xf>
    <xf numFmtId="167" fontId="6" fillId="0" borderId="0" xfId="6" applyNumberFormat="1" applyFont="1" applyFill="1" applyAlignment="1" applyProtection="1">
      <alignment horizontal="center"/>
    </xf>
    <xf numFmtId="165" fontId="6" fillId="0" borderId="5" xfId="5" applyNumberFormat="1" applyFont="1" applyFill="1" applyBorder="1" applyAlignment="1" applyProtection="1"/>
    <xf numFmtId="49" fontId="10" fillId="2" borderId="12" xfId="0" applyNumberFormat="1" applyFont="1" applyFill="1" applyBorder="1" applyAlignment="1">
      <alignment horizontal="center" wrapText="1"/>
    </xf>
    <xf numFmtId="0" fontId="10" fillId="2" borderId="13" xfId="0" applyFont="1" applyFill="1" applyBorder="1"/>
    <xf numFmtId="0" fontId="11" fillId="2" borderId="13" xfId="0" applyFont="1" applyFill="1" applyBorder="1"/>
    <xf numFmtId="0" fontId="12" fillId="2" borderId="14" xfId="0" applyFont="1" applyFill="1" applyBorder="1" applyAlignment="1">
      <alignment horizontal="center" vertical="center"/>
    </xf>
    <xf numFmtId="40" fontId="10" fillId="2" borderId="15" xfId="1" applyFont="1" applyFill="1" applyBorder="1" applyAlignment="1" applyProtection="1">
      <alignment horizontal="center"/>
    </xf>
    <xf numFmtId="165" fontId="11" fillId="2" borderId="14" xfId="2" applyNumberFormat="1" applyFont="1" applyFill="1" applyBorder="1" applyAlignment="1" applyProtection="1"/>
    <xf numFmtId="165" fontId="11" fillId="2" borderId="16" xfId="2" applyNumberFormat="1" applyFont="1" applyFill="1" applyBorder="1" applyAlignment="1" applyProtection="1"/>
    <xf numFmtId="49" fontId="10" fillId="2" borderId="17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/>
    <xf numFmtId="0" fontId="13" fillId="2" borderId="18" xfId="0" applyFont="1" applyFill="1" applyBorder="1" applyAlignment="1">
      <alignment horizontal="center" vertical="center"/>
    </xf>
    <xf numFmtId="38" fontId="10" fillId="2" borderId="19" xfId="1" applyNumberFormat="1" applyFont="1" applyFill="1" applyBorder="1" applyAlignment="1" applyProtection="1">
      <alignment horizontal="center"/>
    </xf>
    <xf numFmtId="165" fontId="10" fillId="2" borderId="18" xfId="2" applyNumberFormat="1" applyFont="1" applyFill="1" applyBorder="1" applyAlignment="1" applyProtection="1">
      <alignment horizontal="center"/>
    </xf>
    <xf numFmtId="165" fontId="10" fillId="2" borderId="20" xfId="2" applyNumberFormat="1" applyFont="1" applyFill="1" applyBorder="1" applyAlignment="1" applyProtection="1">
      <alignment horizontal="center"/>
    </xf>
    <xf numFmtId="49" fontId="10" fillId="2" borderId="21" xfId="0" applyNumberFormat="1" applyFont="1" applyFill="1" applyBorder="1" applyAlignment="1">
      <alignment horizontal="center"/>
    </xf>
    <xf numFmtId="0" fontId="10" fillId="2" borderId="22" xfId="0" applyFont="1" applyFill="1" applyBorder="1"/>
    <xf numFmtId="0" fontId="11" fillId="2" borderId="10" xfId="0" applyFont="1" applyFill="1" applyBorder="1"/>
    <xf numFmtId="0" fontId="11" fillId="2" borderId="23" xfId="0" applyFont="1" applyFill="1" applyBorder="1"/>
    <xf numFmtId="0" fontId="10" fillId="2" borderId="24" xfId="0" applyFont="1" applyFill="1" applyBorder="1" applyAlignment="1">
      <alignment horizontal="center"/>
    </xf>
    <xf numFmtId="165" fontId="11" fillId="2" borderId="23" xfId="2" applyNumberFormat="1" applyFont="1" applyFill="1" applyBorder="1" applyAlignment="1" applyProtection="1"/>
    <xf numFmtId="165" fontId="11" fillId="2" borderId="25" xfId="2" applyNumberFormat="1" applyFont="1" applyFill="1" applyBorder="1" applyAlignment="1" applyProtection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49" fontId="15" fillId="0" borderId="12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66" fontId="14" fillId="0" borderId="14" xfId="2" applyFont="1" applyFill="1" applyBorder="1" applyAlignment="1" applyProtection="1">
      <alignment vertical="center"/>
    </xf>
    <xf numFmtId="0" fontId="17" fillId="0" borderId="16" xfId="0" applyFont="1" applyBorder="1" applyAlignment="1">
      <alignment vertical="center"/>
    </xf>
    <xf numFmtId="49" fontId="15" fillId="0" borderId="17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8" fillId="0" borderId="0" xfId="0" quotePrefix="1" applyFont="1" applyAlignment="1">
      <alignment vertical="center" wrapText="1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168" fontId="14" fillId="0" borderId="18" xfId="2" applyNumberFormat="1" applyFont="1" applyFill="1" applyBorder="1" applyAlignment="1" applyProtection="1">
      <alignment horizontal="right" vertical="center"/>
    </xf>
    <xf numFmtId="169" fontId="14" fillId="0" borderId="20" xfId="0" applyNumberFormat="1" applyFont="1" applyBorder="1" applyAlignment="1">
      <alignment vertical="center"/>
    </xf>
    <xf numFmtId="0" fontId="19" fillId="0" borderId="0" xfId="0" applyFont="1" applyAlignment="1">
      <alignment vertical="center" wrapText="1"/>
    </xf>
    <xf numFmtId="0" fontId="15" fillId="0" borderId="0" xfId="7" applyFont="1" applyAlignment="1">
      <alignment horizontal="left"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14" fillId="0" borderId="19" xfId="0" applyNumberFormat="1" applyFont="1" applyBorder="1" applyAlignment="1">
      <alignment horizontal="center" vertical="center"/>
    </xf>
    <xf numFmtId="0" fontId="20" fillId="0" borderId="27" xfId="7" quotePrefix="1" applyFont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168" fontId="14" fillId="3" borderId="28" xfId="8" applyNumberFormat="1" applyFont="1" applyFill="1" applyBorder="1" applyAlignment="1" applyProtection="1">
      <alignment horizontal="right" vertical="center"/>
    </xf>
    <xf numFmtId="169" fontId="15" fillId="0" borderId="30" xfId="7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7" quotePrefix="1" applyFont="1" applyAlignment="1">
      <alignment horizontal="left" vertical="center" wrapText="1" indent="2"/>
    </xf>
    <xf numFmtId="0" fontId="15" fillId="0" borderId="19" xfId="0" applyFont="1" applyBorder="1" applyAlignment="1">
      <alignment horizontal="center" vertical="center"/>
    </xf>
    <xf numFmtId="168" fontId="15" fillId="0" borderId="18" xfId="2" applyNumberFormat="1" applyFont="1" applyFill="1" applyBorder="1" applyAlignment="1" applyProtection="1">
      <alignment horizontal="right" vertical="center"/>
    </xf>
    <xf numFmtId="169" fontId="15" fillId="0" borderId="20" xfId="0" applyNumberFormat="1" applyFont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0" fontId="15" fillId="0" borderId="27" xfId="0" quotePrefix="1" applyFont="1" applyBorder="1" applyAlignment="1">
      <alignment horizontal="right" vertical="center" wrapText="1" indent="1"/>
    </xf>
    <xf numFmtId="169" fontId="15" fillId="0" borderId="30" xfId="0" applyNumberFormat="1" applyFont="1" applyBorder="1" applyAlignment="1">
      <alignment vertical="center"/>
    </xf>
    <xf numFmtId="169" fontId="14" fillId="0" borderId="5" xfId="0" applyNumberFormat="1" applyFont="1" applyBorder="1" applyAlignment="1">
      <alignment vertical="center"/>
    </xf>
    <xf numFmtId="0" fontId="15" fillId="0" borderId="0" xfId="7" applyFont="1" applyAlignment="1">
      <alignment horizontal="left" vertical="center" indent="1"/>
    </xf>
    <xf numFmtId="0" fontId="14" fillId="0" borderId="31" xfId="7" applyFont="1" applyBorder="1" applyAlignment="1">
      <alignment horizontal="center" vertical="center"/>
    </xf>
    <xf numFmtId="0" fontId="15" fillId="0" borderId="19" xfId="7" applyFont="1" applyBorder="1" applyAlignment="1">
      <alignment vertical="center"/>
    </xf>
    <xf numFmtId="0" fontId="18" fillId="0" borderId="32" xfId="7" quotePrefix="1" applyFont="1" applyBorder="1" applyAlignment="1">
      <alignment vertical="center" wrapText="1"/>
    </xf>
    <xf numFmtId="0" fontId="14" fillId="0" borderId="18" xfId="7" applyFont="1" applyBorder="1" applyAlignment="1">
      <alignment horizontal="center" vertical="center"/>
    </xf>
    <xf numFmtId="1" fontId="14" fillId="0" borderId="18" xfId="7" applyNumberFormat="1" applyFont="1" applyBorder="1" applyAlignment="1">
      <alignment horizontal="center" vertical="center"/>
    </xf>
    <xf numFmtId="168" fontId="14" fillId="0" borderId="18" xfId="8" applyNumberFormat="1" applyFont="1" applyFill="1" applyBorder="1" applyAlignment="1" applyProtection="1">
      <alignment horizontal="right" vertical="center"/>
    </xf>
    <xf numFmtId="44" fontId="14" fillId="0" borderId="20" xfId="7" applyNumberFormat="1" applyFont="1" applyBorder="1" applyAlignment="1">
      <alignment vertical="center"/>
    </xf>
    <xf numFmtId="0" fontId="14" fillId="0" borderId="0" xfId="7" applyFont="1" applyAlignment="1">
      <alignment vertical="center"/>
    </xf>
    <xf numFmtId="0" fontId="14" fillId="0" borderId="0" xfId="7" quotePrefix="1" applyFont="1" applyAlignment="1">
      <alignment horizontal="left" vertical="center" indent="2"/>
    </xf>
    <xf numFmtId="0" fontId="18" fillId="0" borderId="6" xfId="0" quotePrefix="1" applyFont="1" applyBorder="1" applyAlignment="1">
      <alignment vertical="center" wrapText="1"/>
    </xf>
    <xf numFmtId="168" fontId="14" fillId="0" borderId="26" xfId="2" applyNumberFormat="1" applyFont="1" applyFill="1" applyBorder="1" applyAlignment="1" applyProtection="1">
      <alignment horizontal="right" vertical="center"/>
    </xf>
    <xf numFmtId="169" fontId="14" fillId="0" borderId="33" xfId="0" applyNumberFormat="1" applyFont="1" applyBorder="1" applyAlignment="1">
      <alignment vertical="center"/>
    </xf>
    <xf numFmtId="0" fontId="18" fillId="0" borderId="0" xfId="7" quotePrefix="1" applyFont="1" applyAlignment="1">
      <alignment vertical="center" wrapText="1"/>
    </xf>
    <xf numFmtId="1" fontId="14" fillId="0" borderId="19" xfId="7" applyNumberFormat="1" applyFont="1" applyBorder="1" applyAlignment="1">
      <alignment horizontal="center" vertical="center"/>
    </xf>
    <xf numFmtId="0" fontId="15" fillId="0" borderId="34" xfId="7" applyFont="1" applyBorder="1" applyAlignment="1">
      <alignment horizontal="center" vertical="center"/>
    </xf>
    <xf numFmtId="169" fontId="14" fillId="0" borderId="35" xfId="0" applyNumberFormat="1" applyFont="1" applyBorder="1" applyAlignment="1">
      <alignment vertical="center"/>
    </xf>
    <xf numFmtId="0" fontId="14" fillId="0" borderId="34" xfId="7" applyFont="1" applyBorder="1" applyAlignment="1">
      <alignment horizontal="center" vertical="center"/>
    </xf>
    <xf numFmtId="0" fontId="14" fillId="0" borderId="0" xfId="7" applyFont="1" applyAlignment="1">
      <alignment horizontal="left" vertical="center" indent="1"/>
    </xf>
    <xf numFmtId="169" fontId="15" fillId="0" borderId="36" xfId="7" applyNumberFormat="1" applyFont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quotePrefix="1" applyFont="1" applyAlignment="1">
      <alignment horizontal="left" vertical="center" wrapText="1" indent="1"/>
    </xf>
    <xf numFmtId="0" fontId="14" fillId="0" borderId="37" xfId="0" applyFont="1" applyBorder="1" applyAlignment="1">
      <alignment horizontal="center" vertical="center"/>
    </xf>
    <xf numFmtId="168" fontId="14" fillId="0" borderId="37" xfId="2" applyNumberFormat="1" applyFont="1" applyFill="1" applyBorder="1" applyAlignment="1" applyProtection="1">
      <alignment horizontal="right" vertical="center"/>
    </xf>
    <xf numFmtId="49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vertical="center"/>
    </xf>
    <xf numFmtId="0" fontId="14" fillId="0" borderId="39" xfId="0" applyFont="1" applyBorder="1" applyAlignment="1">
      <alignment horizontal="left" vertical="center" wrapText="1"/>
    </xf>
    <xf numFmtId="166" fontId="13" fillId="2" borderId="40" xfId="2" applyFont="1" applyFill="1" applyBorder="1" applyAlignment="1" applyProtection="1">
      <alignment horizontal="left" vertical="center"/>
    </xf>
    <xf numFmtId="166" fontId="13" fillId="2" borderId="39" xfId="2" applyFont="1" applyFill="1" applyBorder="1" applyAlignment="1" applyProtection="1">
      <alignment horizontal="left" vertical="center"/>
    </xf>
    <xf numFmtId="0" fontId="12" fillId="2" borderId="39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170" fontId="13" fillId="2" borderId="41" xfId="2" applyNumberFormat="1" applyFont="1" applyFill="1" applyBorder="1" applyAlignment="1" applyProtection="1">
      <alignment horizontal="right" vertical="center"/>
    </xf>
    <xf numFmtId="170" fontId="14" fillId="0" borderId="0" xfId="0" applyNumberFormat="1" applyFont="1" applyAlignment="1">
      <alignment vertical="center"/>
    </xf>
    <xf numFmtId="49" fontId="15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23" fillId="0" borderId="42" xfId="3" applyFont="1" applyFill="1" applyBorder="1" applyAlignment="1" applyProtection="1">
      <alignment horizontal="left" vertical="center"/>
    </xf>
    <xf numFmtId="164" fontId="24" fillId="0" borderId="0" xfId="3" applyFont="1" applyFill="1" applyAlignment="1" applyProtection="1">
      <alignment horizontal="left" vertical="center"/>
    </xf>
    <xf numFmtId="164" fontId="15" fillId="0" borderId="5" xfId="3" applyFont="1" applyFill="1" applyBorder="1" applyAlignment="1" applyProtection="1">
      <alignment vertical="center"/>
    </xf>
    <xf numFmtId="49" fontId="15" fillId="0" borderId="43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vertical="center"/>
    </xf>
    <xf numFmtId="0" fontId="14" fillId="0" borderId="44" xfId="0" applyFont="1" applyBorder="1" applyAlignment="1">
      <alignment horizontal="left" vertical="center" wrapText="1"/>
    </xf>
    <xf numFmtId="164" fontId="13" fillId="2" borderId="45" xfId="3" applyFont="1" applyFill="1" applyBorder="1" applyAlignment="1" applyProtection="1">
      <alignment horizontal="left" vertical="center"/>
    </xf>
    <xf numFmtId="164" fontId="13" fillId="2" borderId="44" xfId="3" applyFont="1" applyFill="1" applyBorder="1" applyAlignment="1" applyProtection="1">
      <alignment horizontal="left" vertical="center"/>
    </xf>
    <xf numFmtId="0" fontId="12" fillId="2" borderId="44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vertical="center"/>
    </xf>
    <xf numFmtId="171" fontId="13" fillId="2" borderId="46" xfId="0" applyNumberFormat="1" applyFont="1" applyFill="1" applyBorder="1" applyAlignment="1">
      <alignment horizontal="right" vertical="center"/>
    </xf>
    <xf numFmtId="0" fontId="7" fillId="0" borderId="0" xfId="0" applyFont="1"/>
    <xf numFmtId="0" fontId="15" fillId="0" borderId="0" xfId="0" applyFont="1"/>
    <xf numFmtId="164" fontId="22" fillId="0" borderId="0" xfId="3" applyFont="1" applyFill="1" applyAlignment="1" applyProtection="1"/>
    <xf numFmtId="4" fontId="14" fillId="0" borderId="0" xfId="0" applyNumberFormat="1" applyFont="1" applyAlignment="1">
      <alignment vertical="center"/>
    </xf>
    <xf numFmtId="164" fontId="14" fillId="0" borderId="0" xfId="3" applyFont="1" applyFill="1" applyAlignment="1" applyProtection="1"/>
  </cellXfs>
  <cellStyles count="9">
    <cellStyle name="Euro" xfId="3" xr:uid="{5A6AA04F-F15C-4672-8F9E-BF87336F7D70}"/>
    <cellStyle name="Milliers" xfId="1" builtinId="3"/>
    <cellStyle name="Milliers_Feuil1" xfId="6" xr:uid="{8394B1B2-1B39-4AC7-8D6C-0D490B1B8844}"/>
    <cellStyle name="Monétaire" xfId="2" builtinId="4"/>
    <cellStyle name="Monétaire 2" xfId="8" xr:uid="{C4A23C51-112D-4570-B69B-D088379B8F35}"/>
    <cellStyle name="Monétaire_Feuil1" xfId="5" xr:uid="{94D0F2FB-710E-40C9-B4D7-92EEDA376C30}"/>
    <cellStyle name="Normal" xfId="0" builtinId="0"/>
    <cellStyle name="Normal 2" xfId="7" xr:uid="{85BAEAC7-0F31-4135-88E5-556F90C79382}"/>
    <cellStyle name="Normal_Feuil1" xfId="4" xr:uid="{10641E81-2102-4801-85D2-A28253E981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3</xdr:row>
      <xdr:rowOff>68580</xdr:rowOff>
    </xdr:from>
    <xdr:to>
      <xdr:col>2</xdr:col>
      <xdr:colOff>720331</xdr:colOff>
      <xdr:row>4</xdr:row>
      <xdr:rowOff>192240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F82E18-DA89-4169-870B-45EA08C7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81000"/>
          <a:ext cx="1253731" cy="354165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2</xdr:row>
      <xdr:rowOff>7620</xdr:rowOff>
    </xdr:from>
    <xdr:to>
      <xdr:col>8</xdr:col>
      <xdr:colOff>820889</xdr:colOff>
      <xdr:row>3</xdr:row>
      <xdr:rowOff>20125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048F1B-4954-4C23-9A95-9E24BC27B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38950" y="95250"/>
          <a:ext cx="1601939" cy="239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nergisholding.sharepoint.com/sites/Affairesencours-Marseille/Shared%20Documents/Provence/P25-015%20-%20ENSM%20-%20Passerelle/1_Dossier%20de%20travail/03_PRO/2_CLOS-COUV_AM%20Int/1_Pi&#232;ces%20Ecrites/P25-015_ENSM_PRO_ESTIM_ind2.xlsx" TargetMode="External"/><Relationship Id="rId2" Type="http://schemas.microsoft.com/office/2019/04/relationships/externalLinkLongPath" Target="/sites/Affairesencours-Marseille/Shared%20Documents/Provence/P25-015%20-%20ENSM%20-%20Passerelle/1_Dossier%20de%20travail/03_PRO/2_CLOS-COUV_AM%20Int/1_Pi&#232;ces%20Ecrites/P25-015_ENSM_PRO_ESTIM_ind2.xlsx?0F46E367" TargetMode="External"/><Relationship Id="rId1" Type="http://schemas.openxmlformats.org/officeDocument/2006/relationships/externalLinkPath" Target="file:///\\0F46E367\P25-015_ENSM_PRO_ESTIM_in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Note TCE"/>
      <sheetName val="Données d'entrée"/>
      <sheetName val="Récap des lots"/>
      <sheetName val="Lot 01"/>
      <sheetName val="Lot 02"/>
      <sheetName val="Lot 03"/>
      <sheetName val="Lot 04"/>
      <sheetName val="Lot 05"/>
      <sheetName val="Lot 06"/>
      <sheetName val="Lot 07"/>
      <sheetName val="Lot 08"/>
    </sheetNames>
    <sheetDataSet>
      <sheetData sheetId="0"/>
      <sheetData sheetId="1"/>
      <sheetData sheetId="2">
        <row r="6">
          <cell r="F6">
            <v>45898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41DD3-E77A-4A34-A880-FF5C7C797C1A}">
  <sheetPr>
    <pageSetUpPr fitToPage="1"/>
  </sheetPr>
  <dimension ref="A1:Q226"/>
  <sheetViews>
    <sheetView tabSelected="1" view="pageBreakPreview" zoomScaleNormal="100" zoomScaleSheetLayoutView="100" workbookViewId="0">
      <pane xSplit="11" ySplit="8" topLeftCell="L109" activePane="bottomRight" state="frozen"/>
      <selection activeCell="I57" sqref="I57"/>
      <selection pane="topRight" activeCell="I57" sqref="I57"/>
      <selection pane="bottomLeft" activeCell="I57" sqref="I57"/>
      <selection pane="bottomRight" activeCell="L28" sqref="L28"/>
    </sheetView>
  </sheetViews>
  <sheetFormatPr baseColWidth="10" defaultColWidth="11.44140625" defaultRowHeight="15.6" x14ac:dyDescent="0.3"/>
  <cols>
    <col min="1" max="1" width="7.6640625" style="149" customWidth="1"/>
    <col min="2" max="2" width="2.33203125" style="150" customWidth="1"/>
    <col min="3" max="3" width="44.33203125" style="118" customWidth="1"/>
    <col min="4" max="4" width="17.6640625" style="119" customWidth="1"/>
    <col min="5" max="5" width="5.6640625" style="13" customWidth="1"/>
    <col min="6" max="6" width="8.6640625" style="14" customWidth="1"/>
    <col min="7" max="7" width="11.33203125" style="14" customWidth="1"/>
    <col min="8" max="8" width="13.44140625" style="153" customWidth="1"/>
    <col min="9" max="9" width="13.33203125" style="120" customWidth="1"/>
    <col min="10" max="10" width="13.6640625" style="120" customWidth="1"/>
    <col min="11" max="11" width="13.6640625" style="120" bestFit="1" customWidth="1"/>
    <col min="12" max="12" width="11.5546875" style="121" customWidth="1"/>
    <col min="13" max="13" width="11.5546875" style="122" customWidth="1"/>
    <col min="14" max="15" width="11.5546875" style="121" customWidth="1"/>
    <col min="16" max="16384" width="11.44140625" style="120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3" customFormat="1" ht="2.7" customHeight="1" thickTop="1" x14ac:dyDescent="0.3">
      <c r="A2" s="7" t="s">
        <v>0</v>
      </c>
      <c r="B2" s="8"/>
      <c r="C2" s="9"/>
      <c r="D2" s="9"/>
      <c r="E2" s="9"/>
      <c r="F2" s="10"/>
      <c r="G2" s="10"/>
      <c r="H2" s="11"/>
      <c r="I2" s="12"/>
      <c r="L2" s="14"/>
      <c r="M2" s="15"/>
      <c r="N2" s="14"/>
      <c r="O2" s="14"/>
    </row>
    <row r="3" spans="1:17" s="13" customFormat="1" ht="18" customHeight="1" x14ac:dyDescent="0.3">
      <c r="A3" s="16"/>
      <c r="B3" s="17"/>
      <c r="C3" s="18" t="s">
        <v>1</v>
      </c>
      <c r="D3" s="18"/>
      <c r="E3" s="18"/>
      <c r="F3" s="18"/>
      <c r="G3" s="18"/>
      <c r="I3" s="19"/>
      <c r="L3" s="14"/>
      <c r="M3" s="15"/>
      <c r="N3" s="14"/>
      <c r="O3" s="14"/>
    </row>
    <row r="4" spans="1:17" s="13" customFormat="1" ht="18" customHeight="1" x14ac:dyDescent="0.3">
      <c r="A4" s="16"/>
      <c r="B4" s="17"/>
      <c r="C4" s="18"/>
      <c r="D4" s="18"/>
      <c r="E4" s="18"/>
      <c r="F4" s="18"/>
      <c r="G4" s="18"/>
      <c r="I4" s="19"/>
      <c r="L4" s="14"/>
      <c r="M4" s="15"/>
      <c r="N4" s="14"/>
      <c r="O4" s="14"/>
    </row>
    <row r="5" spans="1:17" s="13" customFormat="1" ht="15.6" customHeight="1" x14ac:dyDescent="0.3">
      <c r="A5" s="16"/>
      <c r="B5" s="17"/>
      <c r="C5" s="20" t="s">
        <v>2</v>
      </c>
      <c r="D5" s="20"/>
      <c r="E5" s="20"/>
      <c r="F5" s="20"/>
      <c r="G5" s="21"/>
      <c r="H5" s="22" t="s">
        <v>3</v>
      </c>
      <c r="I5" s="23"/>
      <c r="L5" s="14"/>
      <c r="M5" s="15"/>
      <c r="N5" s="14"/>
      <c r="O5" s="14"/>
    </row>
    <row r="6" spans="1:17" s="13" customFormat="1" ht="15.6" customHeight="1" x14ac:dyDescent="0.3">
      <c r="A6" s="16"/>
      <c r="B6" s="17"/>
      <c r="C6" s="20"/>
      <c r="D6" s="20"/>
      <c r="E6" s="20"/>
      <c r="F6" s="20"/>
      <c r="G6" s="21"/>
      <c r="H6" s="24" t="s">
        <v>4</v>
      </c>
      <c r="I6" s="25">
        <f>'[1]Récap des lots'!F6</f>
        <v>45898</v>
      </c>
      <c r="L6" s="14"/>
      <c r="M6" s="15"/>
      <c r="N6" s="14"/>
      <c r="O6" s="14"/>
    </row>
    <row r="7" spans="1:17" s="13" customFormat="1" ht="15.6" customHeight="1" x14ac:dyDescent="0.3">
      <c r="A7" s="16"/>
      <c r="B7" s="17"/>
      <c r="C7" s="20"/>
      <c r="D7" s="20"/>
      <c r="E7" s="20"/>
      <c r="F7" s="20"/>
      <c r="G7" s="21"/>
      <c r="H7" s="24" t="s">
        <v>5</v>
      </c>
      <c r="I7" s="26">
        <v>0</v>
      </c>
      <c r="L7" s="14"/>
      <c r="M7" s="15"/>
      <c r="N7" s="14"/>
      <c r="O7" s="14"/>
    </row>
    <row r="8" spans="1:17" s="13" customFormat="1" ht="2.7" customHeight="1" x14ac:dyDescent="0.3">
      <c r="A8" s="27"/>
      <c r="B8" s="28"/>
      <c r="C8" s="29"/>
      <c r="D8" s="29"/>
      <c r="E8" s="29"/>
      <c r="F8" s="30"/>
      <c r="G8" s="30"/>
      <c r="H8" s="31"/>
      <c r="I8" s="32"/>
      <c r="L8" s="14"/>
      <c r="M8" s="15"/>
      <c r="N8" s="14"/>
      <c r="O8" s="14"/>
    </row>
    <row r="9" spans="1:17" s="13" customFormat="1" ht="2.7" customHeight="1" x14ac:dyDescent="0.3">
      <c r="A9" s="33"/>
      <c r="B9" s="34"/>
      <c r="C9" s="35"/>
      <c r="D9" s="35"/>
      <c r="E9" s="35"/>
      <c r="F9" s="36"/>
      <c r="G9" s="36"/>
      <c r="H9" s="37"/>
      <c r="I9" s="38"/>
      <c r="L9" s="14"/>
      <c r="M9" s="15"/>
      <c r="N9" s="14"/>
      <c r="O9" s="14"/>
    </row>
    <row r="10" spans="1:17" s="13" customFormat="1" ht="7.95" customHeight="1" x14ac:dyDescent="0.3">
      <c r="A10" s="39"/>
      <c r="B10" s="40"/>
      <c r="C10" s="41"/>
      <c r="D10" s="41"/>
      <c r="E10" s="42"/>
      <c r="F10" s="43"/>
      <c r="G10" s="43"/>
      <c r="H10" s="44"/>
      <c r="I10" s="45"/>
      <c r="L10" s="14"/>
      <c r="M10" s="15"/>
      <c r="N10" s="14"/>
      <c r="O10" s="14"/>
    </row>
    <row r="11" spans="1:17" s="13" customFormat="1" ht="14.4" x14ac:dyDescent="0.3">
      <c r="A11" s="46" t="s">
        <v>6</v>
      </c>
      <c r="B11" s="47" t="s">
        <v>7</v>
      </c>
      <c r="C11" s="48"/>
      <c r="D11" s="47"/>
      <c r="E11" s="49" t="s">
        <v>8</v>
      </c>
      <c r="F11" s="50" t="s">
        <v>9</v>
      </c>
      <c r="G11" s="50" t="s">
        <v>9</v>
      </c>
      <c r="H11" s="51" t="s">
        <v>10</v>
      </c>
      <c r="I11" s="52" t="s">
        <v>11</v>
      </c>
      <c r="L11" s="14"/>
      <c r="M11" s="15"/>
      <c r="N11" s="14"/>
      <c r="O11" s="14"/>
    </row>
    <row r="12" spans="1:17" s="13" customFormat="1" ht="13.5" customHeight="1" x14ac:dyDescent="0.3">
      <c r="A12" s="53"/>
      <c r="B12" s="54"/>
      <c r="C12" s="55"/>
      <c r="D12" s="55"/>
      <c r="E12" s="56"/>
      <c r="F12" s="57" t="s">
        <v>12</v>
      </c>
      <c r="G12" s="57" t="s">
        <v>13</v>
      </c>
      <c r="H12" s="58"/>
      <c r="I12" s="59"/>
      <c r="L12" s="14"/>
      <c r="M12" s="60"/>
      <c r="N12" s="61"/>
      <c r="O12" s="60"/>
      <c r="P12" s="60"/>
      <c r="Q12" s="62"/>
    </row>
    <row r="13" spans="1:17" s="62" customFormat="1" ht="16.2" customHeight="1" x14ac:dyDescent="0.25">
      <c r="A13" s="63"/>
      <c r="B13" s="64"/>
      <c r="C13" s="65"/>
      <c r="D13" s="66"/>
      <c r="E13" s="67"/>
      <c r="F13" s="68"/>
      <c r="G13" s="68"/>
      <c r="H13" s="69"/>
      <c r="I13" s="70"/>
      <c r="L13" s="60"/>
      <c r="M13" s="60"/>
      <c r="N13" s="61"/>
      <c r="O13" s="60"/>
      <c r="P13" s="60"/>
    </row>
    <row r="14" spans="1:17" s="62" customFormat="1" ht="16.2" customHeight="1" x14ac:dyDescent="0.25">
      <c r="A14" s="71"/>
      <c r="B14" s="72"/>
      <c r="C14" s="73"/>
      <c r="D14" s="74"/>
      <c r="E14" s="75"/>
      <c r="F14" s="76"/>
      <c r="G14" s="76"/>
      <c r="H14" s="77"/>
      <c r="I14" s="78"/>
      <c r="L14" s="61"/>
    </row>
    <row r="15" spans="1:17" s="62" customFormat="1" ht="16.2" customHeight="1" x14ac:dyDescent="0.25">
      <c r="A15" s="71" t="s">
        <v>14</v>
      </c>
      <c r="B15" s="72" t="s">
        <v>15</v>
      </c>
      <c r="C15" s="79"/>
      <c r="D15" s="74"/>
      <c r="E15" s="75"/>
      <c r="F15" s="76"/>
      <c r="G15" s="76"/>
      <c r="H15" s="77"/>
      <c r="I15" s="78"/>
      <c r="L15" s="61"/>
    </row>
    <row r="16" spans="1:17" s="62" customFormat="1" ht="16.2" customHeight="1" x14ac:dyDescent="0.25">
      <c r="A16" s="71"/>
      <c r="B16" s="72"/>
      <c r="C16" s="79"/>
      <c r="D16" s="74"/>
      <c r="E16" s="75"/>
      <c r="F16" s="76"/>
      <c r="G16" s="76"/>
      <c r="H16" s="77"/>
      <c r="I16" s="78"/>
      <c r="L16" s="61"/>
    </row>
    <row r="17" spans="1:12" s="62" customFormat="1" ht="16.2" customHeight="1" x14ac:dyDescent="0.25">
      <c r="A17" s="71"/>
      <c r="B17" s="72"/>
      <c r="C17" s="80" t="s">
        <v>16</v>
      </c>
      <c r="D17" s="74"/>
      <c r="E17" s="75" t="s">
        <v>17</v>
      </c>
      <c r="F17" s="76">
        <v>1</v>
      </c>
      <c r="G17" s="76"/>
      <c r="H17" s="77"/>
      <c r="I17" s="78">
        <f>H17*F17</f>
        <v>0</v>
      </c>
      <c r="L17" s="61"/>
    </row>
    <row r="18" spans="1:12" s="62" customFormat="1" ht="16.2" customHeight="1" x14ac:dyDescent="0.25">
      <c r="A18" s="81"/>
      <c r="B18" s="72"/>
      <c r="D18" s="74"/>
      <c r="E18" s="82"/>
      <c r="F18" s="83"/>
      <c r="G18" s="83"/>
      <c r="H18" s="77"/>
      <c r="I18" s="78"/>
      <c r="L18" s="61"/>
    </row>
    <row r="19" spans="1:12" s="62" customFormat="1" ht="16.2" customHeight="1" x14ac:dyDescent="0.25">
      <c r="A19" s="71"/>
      <c r="B19" s="72"/>
      <c r="C19" s="72"/>
      <c r="D19" s="84" t="s">
        <v>18</v>
      </c>
      <c r="E19" s="85"/>
      <c r="F19" s="86"/>
      <c r="G19" s="86"/>
      <c r="H19" s="87"/>
      <c r="I19" s="88">
        <f>SUM(I15:I18)</f>
        <v>0</v>
      </c>
      <c r="L19" s="61"/>
    </row>
    <row r="20" spans="1:12" s="62" customFormat="1" ht="16.2" customHeight="1" x14ac:dyDescent="0.25">
      <c r="A20" s="81"/>
      <c r="B20" s="72"/>
      <c r="D20" s="74"/>
      <c r="E20" s="82"/>
      <c r="F20" s="83"/>
      <c r="G20" s="83"/>
      <c r="H20" s="77"/>
      <c r="I20" s="78"/>
      <c r="L20" s="61"/>
    </row>
    <row r="21" spans="1:12" s="62" customFormat="1" ht="16.2" customHeight="1" x14ac:dyDescent="0.25">
      <c r="A21" s="71" t="s">
        <v>19</v>
      </c>
      <c r="B21" s="72" t="s">
        <v>20</v>
      </c>
      <c r="C21" s="79"/>
      <c r="D21" s="74"/>
      <c r="E21" s="75"/>
      <c r="F21" s="76"/>
      <c r="G21" s="76"/>
      <c r="H21" s="77"/>
      <c r="I21" s="78"/>
      <c r="L21" s="61"/>
    </row>
    <row r="22" spans="1:12" s="62" customFormat="1" ht="16.2" customHeight="1" x14ac:dyDescent="0.25">
      <c r="A22" s="71"/>
      <c r="B22" s="72"/>
      <c r="C22" s="79"/>
      <c r="D22" s="74"/>
      <c r="E22" s="75"/>
      <c r="F22" s="76"/>
      <c r="G22" s="76"/>
      <c r="H22" s="77"/>
      <c r="I22" s="78"/>
      <c r="L22" s="61"/>
    </row>
    <row r="23" spans="1:12" s="72" customFormat="1" ht="16.2" customHeight="1" x14ac:dyDescent="0.25">
      <c r="A23" s="81" t="s">
        <v>21</v>
      </c>
      <c r="C23" s="80" t="s">
        <v>22</v>
      </c>
      <c r="D23" s="74"/>
      <c r="E23" s="75" t="s">
        <v>17</v>
      </c>
      <c r="F23" s="76">
        <v>1</v>
      </c>
      <c r="G23" s="76"/>
      <c r="H23" s="77"/>
      <c r="I23" s="78">
        <f>H23*F23</f>
        <v>0</v>
      </c>
      <c r="L23" s="89"/>
    </row>
    <row r="24" spans="1:12" s="72" customFormat="1" ht="26.25" customHeight="1" x14ac:dyDescent="0.25">
      <c r="A24" s="71"/>
      <c r="C24" s="90" t="s">
        <v>23</v>
      </c>
      <c r="D24" s="74"/>
      <c r="E24" s="75"/>
      <c r="F24" s="91"/>
      <c r="G24" s="91"/>
      <c r="H24" s="92"/>
      <c r="I24" s="93"/>
      <c r="L24" s="89"/>
    </row>
    <row r="25" spans="1:12" s="62" customFormat="1" ht="16.2" customHeight="1" x14ac:dyDescent="0.25">
      <c r="A25" s="81"/>
      <c r="B25" s="72"/>
      <c r="D25" s="74"/>
      <c r="E25" s="82"/>
      <c r="F25" s="83"/>
      <c r="G25" s="83"/>
      <c r="H25" s="77"/>
      <c r="I25" s="78"/>
      <c r="L25" s="61"/>
    </row>
    <row r="26" spans="1:12" s="62" customFormat="1" ht="16.2" customHeight="1" x14ac:dyDescent="0.25">
      <c r="A26" s="94"/>
      <c r="B26" s="72"/>
      <c r="D26" s="95" t="s">
        <v>24</v>
      </c>
      <c r="E26" s="85"/>
      <c r="F26" s="86"/>
      <c r="G26" s="86"/>
      <c r="H26" s="87"/>
      <c r="I26" s="96">
        <f>SUBTOTAL(9,I22:I25)</f>
        <v>0</v>
      </c>
      <c r="L26" s="61"/>
    </row>
    <row r="27" spans="1:12" s="62" customFormat="1" ht="16.2" customHeight="1" x14ac:dyDescent="0.25">
      <c r="A27" s="94"/>
      <c r="B27" s="72"/>
      <c r="C27" s="72"/>
      <c r="D27" s="74"/>
      <c r="E27" s="75"/>
      <c r="F27" s="76"/>
      <c r="G27" s="76"/>
      <c r="H27" s="77"/>
      <c r="I27" s="97"/>
      <c r="L27" s="61"/>
    </row>
    <row r="28" spans="1:12" s="62" customFormat="1" ht="16.2" customHeight="1" x14ac:dyDescent="0.25">
      <c r="A28" s="94" t="s">
        <v>25</v>
      </c>
      <c r="B28" s="72"/>
      <c r="C28" s="80" t="s">
        <v>26</v>
      </c>
      <c r="D28" s="74"/>
      <c r="E28" s="75"/>
      <c r="F28" s="76"/>
      <c r="G28" s="76"/>
      <c r="H28" s="77"/>
      <c r="I28" s="97"/>
      <c r="L28" s="61"/>
    </row>
    <row r="29" spans="1:12" s="62" customFormat="1" ht="16.2" customHeight="1" x14ac:dyDescent="0.25">
      <c r="A29" s="94"/>
      <c r="B29" s="72"/>
      <c r="C29" s="98"/>
      <c r="D29" s="74"/>
      <c r="E29" s="75"/>
      <c r="F29" s="76"/>
      <c r="G29" s="76"/>
      <c r="H29" s="77"/>
      <c r="I29" s="97"/>
      <c r="L29" s="61"/>
    </row>
    <row r="30" spans="1:12" s="62" customFormat="1" ht="16.2" customHeight="1" x14ac:dyDescent="0.25">
      <c r="A30" s="94" t="s">
        <v>27</v>
      </c>
      <c r="C30" s="98" t="s">
        <v>28</v>
      </c>
      <c r="D30" s="74"/>
      <c r="E30" s="75" t="s">
        <v>29</v>
      </c>
      <c r="F30" s="76">
        <v>1</v>
      </c>
      <c r="G30" s="76"/>
      <c r="H30" s="77"/>
      <c r="I30" s="78">
        <f>H30*F30</f>
        <v>0</v>
      </c>
      <c r="L30" s="61"/>
    </row>
    <row r="31" spans="1:12" s="62" customFormat="1" ht="26.4" x14ac:dyDescent="0.25">
      <c r="A31" s="94"/>
      <c r="B31" s="72"/>
      <c r="C31" s="90" t="s">
        <v>30</v>
      </c>
      <c r="D31" s="74"/>
      <c r="E31" s="75"/>
      <c r="F31" s="76"/>
      <c r="G31" s="76"/>
      <c r="H31" s="77"/>
      <c r="I31" s="97"/>
      <c r="L31" s="61"/>
    </row>
    <row r="32" spans="1:12" s="62" customFormat="1" ht="16.2" customHeight="1" x14ac:dyDescent="0.25">
      <c r="A32" s="94"/>
      <c r="B32" s="72"/>
      <c r="C32" s="72"/>
      <c r="D32" s="74"/>
      <c r="E32" s="75"/>
      <c r="F32" s="76"/>
      <c r="G32" s="76"/>
      <c r="H32" s="77"/>
      <c r="I32" s="97"/>
      <c r="L32" s="61"/>
    </row>
    <row r="33" spans="1:12" s="106" customFormat="1" ht="16.2" customHeight="1" x14ac:dyDescent="0.25">
      <c r="A33" s="99" t="s">
        <v>31</v>
      </c>
      <c r="B33" s="100"/>
      <c r="C33" s="98" t="s">
        <v>32</v>
      </c>
      <c r="D33" s="101"/>
      <c r="E33" s="102" t="s">
        <v>8</v>
      </c>
      <c r="F33" s="103">
        <v>2</v>
      </c>
      <c r="G33" s="103"/>
      <c r="H33" s="104"/>
      <c r="I33" s="105">
        <f>H33*F33</f>
        <v>0</v>
      </c>
    </row>
    <row r="34" spans="1:12" s="62" customFormat="1" ht="16.2" customHeight="1" x14ac:dyDescent="0.25">
      <c r="A34" s="94"/>
      <c r="B34" s="72"/>
      <c r="C34" s="72"/>
      <c r="D34" s="74"/>
      <c r="E34" s="75"/>
      <c r="F34" s="76"/>
      <c r="G34" s="76"/>
      <c r="H34" s="77"/>
      <c r="I34" s="97"/>
      <c r="L34" s="61"/>
    </row>
    <row r="35" spans="1:12" s="106" customFormat="1" ht="16.2" customHeight="1" x14ac:dyDescent="0.25">
      <c r="A35" s="99" t="s">
        <v>33</v>
      </c>
      <c r="B35" s="100"/>
      <c r="C35" s="98" t="s">
        <v>34</v>
      </c>
      <c r="D35" s="101"/>
      <c r="E35" s="102"/>
      <c r="F35" s="103"/>
      <c r="G35" s="103"/>
      <c r="H35" s="104"/>
      <c r="I35" s="105"/>
    </row>
    <row r="36" spans="1:12" s="106" customFormat="1" ht="16.2" customHeight="1" x14ac:dyDescent="0.25">
      <c r="A36" s="99"/>
      <c r="B36" s="100"/>
      <c r="C36" s="107" t="s">
        <v>35</v>
      </c>
      <c r="D36" s="101"/>
      <c r="E36" s="102" t="s">
        <v>36</v>
      </c>
      <c r="F36" s="103">
        <v>6</v>
      </c>
      <c r="G36" s="103"/>
      <c r="H36" s="104"/>
      <c r="I36" s="105">
        <f t="shared" ref="I36:I40" si="0">H36*F36</f>
        <v>0</v>
      </c>
    </row>
    <row r="37" spans="1:12" s="106" customFormat="1" ht="16.2" customHeight="1" x14ac:dyDescent="0.25">
      <c r="A37" s="99"/>
      <c r="B37" s="100"/>
      <c r="C37" s="107" t="s">
        <v>37</v>
      </c>
      <c r="D37" s="101"/>
      <c r="E37" s="102" t="s">
        <v>36</v>
      </c>
      <c r="F37" s="103">
        <v>4</v>
      </c>
      <c r="G37" s="103"/>
      <c r="H37" s="104"/>
      <c r="I37" s="105">
        <f t="shared" si="0"/>
        <v>0</v>
      </c>
    </row>
    <row r="38" spans="1:12" s="106" customFormat="1" ht="16.2" customHeight="1" x14ac:dyDescent="0.25">
      <c r="A38" s="99"/>
      <c r="B38" s="100"/>
      <c r="C38" s="107" t="s">
        <v>38</v>
      </c>
      <c r="D38" s="101"/>
      <c r="E38" s="102" t="s">
        <v>36</v>
      </c>
      <c r="F38" s="103">
        <v>10</v>
      </c>
      <c r="G38" s="103"/>
      <c r="H38" s="104"/>
      <c r="I38" s="105">
        <f t="shared" si="0"/>
        <v>0</v>
      </c>
    </row>
    <row r="39" spans="1:12" s="106" customFormat="1" ht="16.2" customHeight="1" x14ac:dyDescent="0.25">
      <c r="A39" s="99"/>
      <c r="B39" s="100"/>
      <c r="C39" s="107" t="s">
        <v>39</v>
      </c>
      <c r="D39" s="101"/>
      <c r="E39" s="102" t="s">
        <v>36</v>
      </c>
      <c r="F39" s="103">
        <v>2</v>
      </c>
      <c r="G39" s="103"/>
      <c r="H39" s="104"/>
      <c r="I39" s="105">
        <f t="shared" si="0"/>
        <v>0</v>
      </c>
    </row>
    <row r="40" spans="1:12" s="106" customFormat="1" ht="16.2" customHeight="1" x14ac:dyDescent="0.25">
      <c r="A40" s="99"/>
      <c r="B40" s="100"/>
      <c r="C40" s="107" t="s">
        <v>40</v>
      </c>
      <c r="D40" s="101"/>
      <c r="E40" s="102" t="s">
        <v>36</v>
      </c>
      <c r="F40" s="103">
        <v>12</v>
      </c>
      <c r="G40" s="103"/>
      <c r="H40" s="104"/>
      <c r="I40" s="105">
        <f t="shared" si="0"/>
        <v>0</v>
      </c>
    </row>
    <row r="41" spans="1:12" s="62" customFormat="1" ht="16.2" customHeight="1" x14ac:dyDescent="0.25">
      <c r="A41" s="71"/>
      <c r="B41" s="72"/>
      <c r="C41" s="72"/>
      <c r="D41" s="108"/>
      <c r="E41" s="82"/>
      <c r="F41" s="82"/>
      <c r="G41" s="82"/>
      <c r="H41" s="109"/>
      <c r="I41" s="110"/>
      <c r="L41" s="61"/>
    </row>
    <row r="42" spans="1:12" s="62" customFormat="1" ht="16.2" customHeight="1" x14ac:dyDescent="0.25">
      <c r="A42" s="99" t="s">
        <v>41</v>
      </c>
      <c r="B42" s="100"/>
      <c r="C42" s="98" t="s">
        <v>42</v>
      </c>
      <c r="D42" s="101"/>
      <c r="E42" s="102" t="s">
        <v>8</v>
      </c>
      <c r="F42" s="103">
        <v>3</v>
      </c>
      <c r="G42" s="103"/>
      <c r="H42" s="104"/>
      <c r="I42" s="105">
        <f>H42*F42</f>
        <v>0</v>
      </c>
      <c r="L42" s="61"/>
    </row>
    <row r="43" spans="1:12" s="62" customFormat="1" ht="16.2" customHeight="1" x14ac:dyDescent="0.25">
      <c r="A43" s="99"/>
      <c r="B43" s="100"/>
      <c r="C43" s="107" t="s">
        <v>43</v>
      </c>
      <c r="D43" s="101"/>
      <c r="E43" s="102"/>
      <c r="F43" s="103"/>
      <c r="G43" s="103"/>
      <c r="H43" s="104"/>
      <c r="I43" s="105"/>
      <c r="L43" s="61"/>
    </row>
    <row r="44" spans="1:12" s="62" customFormat="1" ht="16.2" customHeight="1" x14ac:dyDescent="0.25">
      <c r="A44" s="99"/>
      <c r="B44" s="100"/>
      <c r="C44" s="107"/>
      <c r="D44" s="101"/>
      <c r="E44" s="102"/>
      <c r="F44" s="103"/>
      <c r="G44" s="103"/>
      <c r="H44" s="104"/>
      <c r="I44" s="105"/>
      <c r="L44" s="61"/>
    </row>
    <row r="45" spans="1:12" s="62" customFormat="1" ht="16.2" customHeight="1" x14ac:dyDescent="0.25">
      <c r="A45" s="99" t="s">
        <v>44</v>
      </c>
      <c r="B45" s="100"/>
      <c r="C45" s="98" t="s">
        <v>45</v>
      </c>
      <c r="D45" s="101"/>
      <c r="E45" s="102" t="s">
        <v>29</v>
      </c>
      <c r="F45" s="103">
        <v>3</v>
      </c>
      <c r="G45" s="103"/>
      <c r="H45" s="104"/>
      <c r="I45" s="105">
        <f>H45*F45</f>
        <v>0</v>
      </c>
      <c r="L45" s="61"/>
    </row>
    <row r="46" spans="1:12" s="62" customFormat="1" ht="30" customHeight="1" x14ac:dyDescent="0.25">
      <c r="A46" s="99"/>
      <c r="B46" s="100"/>
      <c r="C46" s="90" t="s">
        <v>46</v>
      </c>
      <c r="D46" s="101"/>
      <c r="E46" s="102"/>
      <c r="F46" s="103"/>
      <c r="G46" s="103"/>
      <c r="H46" s="104"/>
      <c r="I46" s="105"/>
      <c r="L46" s="61"/>
    </row>
    <row r="47" spans="1:12" s="62" customFormat="1" ht="16.2" customHeight="1" x14ac:dyDescent="0.25">
      <c r="A47" s="71"/>
      <c r="B47" s="72"/>
      <c r="C47" s="72"/>
      <c r="D47" s="108"/>
      <c r="E47" s="82"/>
      <c r="F47" s="82"/>
      <c r="G47" s="82"/>
      <c r="H47" s="109"/>
      <c r="I47" s="110"/>
      <c r="L47" s="61"/>
    </row>
    <row r="48" spans="1:12" s="62" customFormat="1" ht="16.2" customHeight="1" x14ac:dyDescent="0.25">
      <c r="A48" s="99" t="s">
        <v>47</v>
      </c>
      <c r="B48" s="100"/>
      <c r="C48" s="98" t="s">
        <v>48</v>
      </c>
      <c r="D48" s="101"/>
      <c r="E48" s="102" t="s">
        <v>29</v>
      </c>
      <c r="F48" s="103">
        <v>18</v>
      </c>
      <c r="G48" s="103"/>
      <c r="H48" s="104"/>
      <c r="I48" s="105">
        <f>H48*F48</f>
        <v>0</v>
      </c>
      <c r="L48" s="61"/>
    </row>
    <row r="49" spans="1:12" s="62" customFormat="1" ht="16.2" customHeight="1" x14ac:dyDescent="0.25">
      <c r="A49" s="99"/>
      <c r="B49" s="100"/>
      <c r="C49" s="90" t="s">
        <v>49</v>
      </c>
      <c r="D49" s="101"/>
      <c r="E49" s="102"/>
      <c r="F49" s="103"/>
      <c r="G49" s="103"/>
      <c r="H49" s="104"/>
      <c r="I49" s="105"/>
      <c r="L49" s="61"/>
    </row>
    <row r="50" spans="1:12" s="62" customFormat="1" ht="16.2" customHeight="1" x14ac:dyDescent="0.25">
      <c r="A50" s="71"/>
      <c r="B50" s="72"/>
      <c r="C50" s="72"/>
      <c r="D50" s="108"/>
      <c r="E50" s="82"/>
      <c r="F50" s="82"/>
      <c r="G50" s="82"/>
      <c r="H50" s="109"/>
      <c r="I50" s="110"/>
      <c r="L50" s="61"/>
    </row>
    <row r="51" spans="1:12" s="62" customFormat="1" ht="16.2" customHeight="1" x14ac:dyDescent="0.25">
      <c r="A51" s="94"/>
      <c r="B51" s="72"/>
      <c r="D51" s="95" t="s">
        <v>50</v>
      </c>
      <c r="E51" s="85"/>
      <c r="F51" s="86"/>
      <c r="G51" s="86"/>
      <c r="H51" s="87"/>
      <c r="I51" s="96">
        <f>SUM(I28:I49)</f>
        <v>0</v>
      </c>
      <c r="L51" s="61"/>
    </row>
    <row r="52" spans="1:12" s="62" customFormat="1" ht="16.2" customHeight="1" x14ac:dyDescent="0.25">
      <c r="A52" s="94"/>
      <c r="B52" s="72"/>
      <c r="C52" s="79"/>
      <c r="D52" s="74"/>
      <c r="E52" s="75"/>
      <c r="F52" s="83"/>
      <c r="G52" s="83"/>
      <c r="H52" s="77"/>
      <c r="I52" s="78"/>
      <c r="L52" s="61"/>
    </row>
    <row r="53" spans="1:12" s="62" customFormat="1" ht="16.2" customHeight="1" x14ac:dyDescent="0.25">
      <c r="A53" s="94"/>
      <c r="B53" s="72"/>
      <c r="C53" s="79"/>
      <c r="D53" s="84" t="s">
        <v>51</v>
      </c>
      <c r="E53" s="85"/>
      <c r="F53" s="86"/>
      <c r="G53" s="86"/>
      <c r="H53" s="87"/>
      <c r="I53" s="88">
        <f>I51+I26</f>
        <v>0</v>
      </c>
      <c r="L53" s="61"/>
    </row>
    <row r="54" spans="1:12" s="62" customFormat="1" ht="16.2" customHeight="1" x14ac:dyDescent="0.25">
      <c r="A54" s="94"/>
      <c r="B54" s="72"/>
      <c r="C54" s="79"/>
      <c r="D54" s="74"/>
      <c r="E54" s="75"/>
      <c r="F54" s="83"/>
      <c r="G54" s="83"/>
      <c r="H54" s="77"/>
      <c r="I54" s="78"/>
      <c r="L54" s="61"/>
    </row>
    <row r="55" spans="1:12" s="62" customFormat="1" ht="16.2" customHeight="1" x14ac:dyDescent="0.25">
      <c r="A55" s="71" t="s">
        <v>52</v>
      </c>
      <c r="B55" s="72" t="s">
        <v>53</v>
      </c>
      <c r="C55" s="79"/>
      <c r="D55" s="74"/>
      <c r="E55" s="75"/>
      <c r="F55" s="76"/>
      <c r="G55" s="76"/>
      <c r="H55" s="77"/>
      <c r="I55" s="78"/>
      <c r="L55" s="61"/>
    </row>
    <row r="56" spans="1:12" s="62" customFormat="1" ht="16.2" customHeight="1" x14ac:dyDescent="0.25">
      <c r="A56" s="94"/>
      <c r="B56" s="72"/>
      <c r="C56" s="79"/>
      <c r="D56" s="74"/>
      <c r="E56" s="75"/>
      <c r="F56" s="83"/>
      <c r="G56" s="83"/>
      <c r="H56" s="77"/>
      <c r="I56" s="78"/>
      <c r="L56" s="61"/>
    </row>
    <row r="57" spans="1:12" s="62" customFormat="1" ht="16.2" customHeight="1" x14ac:dyDescent="0.25">
      <c r="A57" s="81" t="s">
        <v>54</v>
      </c>
      <c r="B57" s="72"/>
      <c r="C57" s="80" t="s">
        <v>55</v>
      </c>
      <c r="D57" s="74"/>
      <c r="E57" s="75" t="s">
        <v>17</v>
      </c>
      <c r="F57" s="76">
        <v>1</v>
      </c>
      <c r="G57" s="76"/>
      <c r="H57" s="77"/>
      <c r="I57" s="78">
        <f>H57*F57</f>
        <v>0</v>
      </c>
      <c r="L57" s="61"/>
    </row>
    <row r="58" spans="1:12" s="62" customFormat="1" ht="16.2" customHeight="1" x14ac:dyDescent="0.25">
      <c r="A58" s="71"/>
      <c r="B58" s="72"/>
      <c r="C58" s="80"/>
      <c r="D58" s="74"/>
      <c r="E58" s="75"/>
      <c r="F58" s="91"/>
      <c r="G58" s="91"/>
      <c r="H58" s="92"/>
      <c r="I58" s="93"/>
      <c r="L58" s="61"/>
    </row>
    <row r="59" spans="1:12" s="62" customFormat="1" ht="16.2" customHeight="1" x14ac:dyDescent="0.25">
      <c r="A59" s="81" t="s">
        <v>56</v>
      </c>
      <c r="B59" s="72"/>
      <c r="C59" s="80" t="s">
        <v>57</v>
      </c>
      <c r="D59" s="74"/>
      <c r="E59" s="75" t="s">
        <v>17</v>
      </c>
      <c r="F59" s="76">
        <v>1</v>
      </c>
      <c r="G59" s="76"/>
      <c r="H59" s="77"/>
      <c r="I59" s="78">
        <f>H59*F59</f>
        <v>0</v>
      </c>
      <c r="L59" s="61"/>
    </row>
    <row r="60" spans="1:12" s="62" customFormat="1" ht="16.2" customHeight="1" x14ac:dyDescent="0.25">
      <c r="A60" s="71"/>
      <c r="B60" s="72"/>
      <c r="C60" s="80"/>
      <c r="D60" s="74"/>
      <c r="E60" s="75"/>
      <c r="F60" s="91"/>
      <c r="G60" s="91"/>
      <c r="H60" s="92"/>
      <c r="I60" s="93"/>
      <c r="L60" s="61"/>
    </row>
    <row r="61" spans="1:12" s="62" customFormat="1" ht="16.2" customHeight="1" x14ac:dyDescent="0.25">
      <c r="A61" s="81" t="s">
        <v>58</v>
      </c>
      <c r="B61" s="72"/>
      <c r="C61" s="80" t="s">
        <v>59</v>
      </c>
      <c r="D61" s="74"/>
      <c r="E61" s="75" t="s">
        <v>60</v>
      </c>
      <c r="F61" s="76"/>
      <c r="G61" s="76"/>
      <c r="H61" s="77"/>
      <c r="I61" s="78"/>
      <c r="L61" s="61"/>
    </row>
    <row r="62" spans="1:12" s="62" customFormat="1" ht="16.2" customHeight="1" x14ac:dyDescent="0.25">
      <c r="A62" s="94"/>
      <c r="B62" s="72"/>
      <c r="C62" s="80"/>
      <c r="D62" s="74"/>
      <c r="E62" s="75"/>
      <c r="F62" s="83"/>
      <c r="G62" s="83"/>
      <c r="H62" s="77"/>
      <c r="I62" s="78"/>
      <c r="L62" s="61"/>
    </row>
    <row r="63" spans="1:12" s="62" customFormat="1" ht="16.2" customHeight="1" x14ac:dyDescent="0.25">
      <c r="A63" s="81" t="s">
        <v>61</v>
      </c>
      <c r="B63" s="72"/>
      <c r="C63" s="80" t="s">
        <v>62</v>
      </c>
      <c r="D63" s="74"/>
      <c r="E63" s="75" t="s">
        <v>17</v>
      </c>
      <c r="F63" s="76">
        <v>1</v>
      </c>
      <c r="G63" s="76"/>
      <c r="H63" s="77"/>
      <c r="I63" s="78">
        <f>H63*F63</f>
        <v>0</v>
      </c>
      <c r="L63" s="61"/>
    </row>
    <row r="64" spans="1:12" s="62" customFormat="1" ht="16.2" customHeight="1" x14ac:dyDescent="0.25">
      <c r="A64" s="94"/>
      <c r="B64" s="72"/>
      <c r="C64" s="80"/>
      <c r="D64" s="74"/>
      <c r="E64" s="75"/>
      <c r="F64" s="83"/>
      <c r="G64" s="83"/>
      <c r="H64" s="77"/>
      <c r="I64" s="78"/>
      <c r="L64" s="61"/>
    </row>
    <row r="65" spans="1:12" s="62" customFormat="1" ht="16.2" customHeight="1" x14ac:dyDescent="0.25">
      <c r="A65" s="81" t="s">
        <v>63</v>
      </c>
      <c r="B65" s="72"/>
      <c r="C65" s="80" t="s">
        <v>64</v>
      </c>
      <c r="D65" s="74"/>
      <c r="E65" s="75"/>
      <c r="F65" s="76"/>
      <c r="G65" s="76"/>
      <c r="H65" s="77"/>
      <c r="I65" s="78"/>
      <c r="L65" s="61"/>
    </row>
    <row r="66" spans="1:12" s="62" customFormat="1" ht="16.2" customHeight="1" x14ac:dyDescent="0.25">
      <c r="A66" s="94"/>
      <c r="B66" s="72"/>
      <c r="C66" s="79"/>
      <c r="D66" s="74"/>
      <c r="E66" s="75"/>
      <c r="F66" s="83"/>
      <c r="G66" s="83"/>
      <c r="H66" s="104"/>
      <c r="I66" s="78"/>
      <c r="L66" s="61"/>
    </row>
    <row r="67" spans="1:12" s="62" customFormat="1" ht="16.2" customHeight="1" x14ac:dyDescent="0.25">
      <c r="A67" s="99" t="s">
        <v>65</v>
      </c>
      <c r="B67" s="100"/>
      <c r="C67" s="98" t="s">
        <v>66</v>
      </c>
      <c r="D67" s="101"/>
      <c r="E67" s="102" t="s">
        <v>8</v>
      </c>
      <c r="F67" s="103">
        <v>1</v>
      </c>
      <c r="G67" s="103"/>
      <c r="H67" s="77"/>
      <c r="I67" s="78">
        <f>H67*F67</f>
        <v>0</v>
      </c>
      <c r="L67" s="61"/>
    </row>
    <row r="68" spans="1:12" s="62" customFormat="1" ht="16.2" customHeight="1" x14ac:dyDescent="0.25">
      <c r="A68" s="94"/>
      <c r="B68" s="72"/>
      <c r="C68" s="79"/>
      <c r="D68" s="74"/>
      <c r="E68" s="75"/>
      <c r="F68" s="83"/>
      <c r="G68" s="83"/>
      <c r="H68" s="77"/>
      <c r="I68" s="78"/>
      <c r="L68" s="61"/>
    </row>
    <row r="69" spans="1:12" s="62" customFormat="1" ht="16.2" customHeight="1" x14ac:dyDescent="0.25">
      <c r="A69" s="99" t="s">
        <v>67</v>
      </c>
      <c r="B69" s="100"/>
      <c r="C69" s="98" t="s">
        <v>68</v>
      </c>
      <c r="D69" s="101"/>
      <c r="E69" s="102" t="s">
        <v>8</v>
      </c>
      <c r="F69" s="103">
        <v>1</v>
      </c>
      <c r="G69" s="103"/>
      <c r="H69" s="104"/>
      <c r="I69" s="78">
        <f>H69*F69</f>
        <v>0</v>
      </c>
      <c r="L69" s="61"/>
    </row>
    <row r="70" spans="1:12" s="62" customFormat="1" ht="16.2" customHeight="1" x14ac:dyDescent="0.25">
      <c r="A70" s="99"/>
      <c r="B70" s="100"/>
      <c r="C70" s="98"/>
      <c r="D70" s="101"/>
      <c r="E70" s="102"/>
      <c r="F70" s="103"/>
      <c r="G70" s="103"/>
      <c r="H70" s="104"/>
      <c r="I70" s="78"/>
      <c r="L70" s="61"/>
    </row>
    <row r="71" spans="1:12" s="62" customFormat="1" ht="16.2" customHeight="1" x14ac:dyDescent="0.25">
      <c r="A71" s="99" t="s">
        <v>67</v>
      </c>
      <c r="B71" s="100"/>
      <c r="C71" s="98" t="s">
        <v>69</v>
      </c>
      <c r="D71" s="101"/>
      <c r="E71" s="102" t="s">
        <v>8</v>
      </c>
      <c r="F71" s="103">
        <v>1</v>
      </c>
      <c r="G71" s="103"/>
      <c r="H71" s="104"/>
      <c r="I71" s="78">
        <f>H71*F71</f>
        <v>0</v>
      </c>
      <c r="L71" s="61"/>
    </row>
    <row r="72" spans="1:12" s="62" customFormat="1" ht="16.2" customHeight="1" x14ac:dyDescent="0.25">
      <c r="A72" s="99"/>
      <c r="B72" s="100"/>
      <c r="C72" s="98"/>
      <c r="D72" s="101"/>
      <c r="E72" s="102"/>
      <c r="F72" s="103"/>
      <c r="G72" s="103"/>
      <c r="H72" s="104"/>
      <c r="I72" s="78"/>
      <c r="L72" s="61"/>
    </row>
    <row r="73" spans="1:12" s="62" customFormat="1" ht="16.2" customHeight="1" x14ac:dyDescent="0.25">
      <c r="A73" s="99"/>
      <c r="B73" s="100"/>
      <c r="C73" s="98"/>
      <c r="D73" s="84" t="s">
        <v>70</v>
      </c>
      <c r="E73" s="85"/>
      <c r="F73" s="86"/>
      <c r="G73" s="86"/>
      <c r="H73" s="87"/>
      <c r="I73" s="88">
        <f>SUM(I56:I71)</f>
        <v>0</v>
      </c>
      <c r="L73" s="61"/>
    </row>
    <row r="74" spans="1:12" s="62" customFormat="1" ht="16.2" customHeight="1" x14ac:dyDescent="0.25">
      <c r="A74" s="99"/>
      <c r="B74" s="100"/>
      <c r="C74" s="98"/>
      <c r="D74" s="111"/>
      <c r="E74" s="102"/>
      <c r="F74" s="112"/>
      <c r="G74" s="112"/>
      <c r="H74" s="104"/>
      <c r="I74" s="78"/>
      <c r="L74" s="61"/>
    </row>
    <row r="75" spans="1:12" s="62" customFormat="1" ht="16.2" customHeight="1" x14ac:dyDescent="0.25">
      <c r="A75" s="113">
        <v>6</v>
      </c>
      <c r="B75" s="100" t="s">
        <v>71</v>
      </c>
      <c r="C75" s="98"/>
      <c r="D75" s="101"/>
      <c r="E75" s="102"/>
      <c r="F75" s="103"/>
      <c r="G75" s="112"/>
      <c r="H75" s="104"/>
      <c r="I75" s="114"/>
      <c r="L75" s="61"/>
    </row>
    <row r="76" spans="1:12" s="62" customFormat="1" ht="16.2" customHeight="1" x14ac:dyDescent="0.25">
      <c r="A76" s="115"/>
      <c r="B76" s="100"/>
      <c r="C76" s="98"/>
      <c r="D76" s="101"/>
      <c r="E76" s="102"/>
      <c r="F76" s="103"/>
      <c r="G76" s="112"/>
      <c r="H76" s="104"/>
      <c r="I76" s="114"/>
      <c r="L76" s="61"/>
    </row>
    <row r="77" spans="1:12" s="62" customFormat="1" ht="16.2" customHeight="1" x14ac:dyDescent="0.25">
      <c r="A77" s="115" t="s">
        <v>72</v>
      </c>
      <c r="B77" s="100"/>
      <c r="C77" s="98" t="s">
        <v>73</v>
      </c>
      <c r="D77" s="101"/>
      <c r="E77" s="102" t="s">
        <v>17</v>
      </c>
      <c r="F77" s="103">
        <v>1</v>
      </c>
      <c r="G77" s="112"/>
      <c r="H77" s="104"/>
      <c r="I77" s="114"/>
      <c r="L77" s="61"/>
    </row>
    <row r="78" spans="1:12" s="62" customFormat="1" ht="16.2" customHeight="1" x14ac:dyDescent="0.25">
      <c r="A78" s="115"/>
      <c r="B78" s="100"/>
      <c r="C78" s="98"/>
      <c r="D78" s="101"/>
      <c r="E78" s="102"/>
      <c r="F78" s="103"/>
      <c r="G78" s="112"/>
      <c r="H78" s="104"/>
      <c r="I78" s="114"/>
      <c r="L78" s="61"/>
    </row>
    <row r="79" spans="1:12" s="62" customFormat="1" ht="16.2" customHeight="1" x14ac:dyDescent="0.25">
      <c r="A79" s="115" t="s">
        <v>74</v>
      </c>
      <c r="B79" s="100"/>
      <c r="C79" s="98" t="s">
        <v>75</v>
      </c>
      <c r="D79" s="101"/>
      <c r="E79" s="102" t="s">
        <v>17</v>
      </c>
      <c r="F79" s="103">
        <v>1</v>
      </c>
      <c r="G79" s="112"/>
      <c r="H79" s="104"/>
      <c r="I79" s="114">
        <f>H79*F79</f>
        <v>0</v>
      </c>
      <c r="L79" s="61"/>
    </row>
    <row r="80" spans="1:12" s="62" customFormat="1" ht="16.2" customHeight="1" x14ac:dyDescent="0.25">
      <c r="A80" s="115"/>
      <c r="B80" s="100"/>
      <c r="C80" s="98"/>
      <c r="D80" s="101"/>
      <c r="E80" s="102"/>
      <c r="F80" s="103"/>
      <c r="G80" s="112"/>
      <c r="H80" s="104"/>
      <c r="I80" s="114"/>
      <c r="L80" s="61"/>
    </row>
    <row r="81" spans="1:12" s="62" customFormat="1" ht="16.2" customHeight="1" x14ac:dyDescent="0.25">
      <c r="A81" s="115" t="s">
        <v>76</v>
      </c>
      <c r="B81" s="100"/>
      <c r="C81" s="98" t="s">
        <v>77</v>
      </c>
      <c r="D81" s="101"/>
      <c r="E81" s="102" t="s">
        <v>17</v>
      </c>
      <c r="F81" s="103">
        <v>1</v>
      </c>
      <c r="G81" s="112"/>
      <c r="H81" s="104"/>
      <c r="I81" s="114">
        <f>H81*F81</f>
        <v>0</v>
      </c>
      <c r="L81" s="61"/>
    </row>
    <row r="82" spans="1:12" s="62" customFormat="1" ht="16.2" customHeight="1" x14ac:dyDescent="0.25">
      <c r="A82" s="115"/>
      <c r="B82" s="100"/>
      <c r="C82" s="98"/>
      <c r="D82" s="101"/>
      <c r="E82" s="102"/>
      <c r="F82" s="103"/>
      <c r="G82" s="112"/>
      <c r="H82" s="104"/>
      <c r="I82" s="114"/>
      <c r="L82" s="61"/>
    </row>
    <row r="83" spans="1:12" s="62" customFormat="1" ht="16.2" customHeight="1" x14ac:dyDescent="0.25">
      <c r="A83" s="115" t="s">
        <v>78</v>
      </c>
      <c r="B83" s="100"/>
      <c r="C83" s="98" t="s">
        <v>79</v>
      </c>
      <c r="D83" s="101"/>
      <c r="E83" s="102" t="s">
        <v>17</v>
      </c>
      <c r="F83" s="103">
        <v>1</v>
      </c>
      <c r="G83" s="112"/>
      <c r="H83" s="104"/>
      <c r="I83" s="114">
        <f>H83*F83</f>
        <v>0</v>
      </c>
      <c r="L83" s="61"/>
    </row>
    <row r="84" spans="1:12" s="62" customFormat="1" ht="16.2" customHeight="1" x14ac:dyDescent="0.25">
      <c r="A84" s="115"/>
      <c r="B84" s="100"/>
      <c r="C84" s="98"/>
      <c r="D84" s="101"/>
      <c r="E84" s="102"/>
      <c r="F84" s="103"/>
      <c r="G84" s="112"/>
      <c r="H84" s="104"/>
      <c r="I84" s="114"/>
      <c r="L84" s="61"/>
    </row>
    <row r="85" spans="1:12" s="62" customFormat="1" ht="16.2" customHeight="1" x14ac:dyDescent="0.25">
      <c r="A85" s="115" t="s">
        <v>80</v>
      </c>
      <c r="B85" s="100"/>
      <c r="C85" s="98" t="s">
        <v>81</v>
      </c>
      <c r="D85" s="101"/>
      <c r="E85" s="102" t="s">
        <v>17</v>
      </c>
      <c r="F85" s="103">
        <v>1</v>
      </c>
      <c r="G85" s="112"/>
      <c r="H85" s="104"/>
      <c r="I85" s="114"/>
      <c r="L85" s="61"/>
    </row>
    <row r="86" spans="1:12" s="62" customFormat="1" ht="16.2" customHeight="1" x14ac:dyDescent="0.25">
      <c r="A86" s="115"/>
      <c r="B86" s="100"/>
      <c r="C86" s="98"/>
      <c r="D86" s="101"/>
      <c r="E86" s="102"/>
      <c r="F86" s="103"/>
      <c r="G86" s="112"/>
      <c r="H86" s="104"/>
      <c r="I86" s="114"/>
      <c r="L86" s="61"/>
    </row>
    <row r="87" spans="1:12" s="62" customFormat="1" ht="16.2" customHeight="1" x14ac:dyDescent="0.25">
      <c r="A87" s="115" t="s">
        <v>82</v>
      </c>
      <c r="B87" s="100"/>
      <c r="C87" s="98" t="s">
        <v>83</v>
      </c>
      <c r="D87" s="101"/>
      <c r="E87" s="102"/>
      <c r="F87" s="103"/>
      <c r="G87" s="112"/>
      <c r="H87" s="104"/>
      <c r="I87" s="114"/>
      <c r="L87" s="61"/>
    </row>
    <row r="88" spans="1:12" s="62" customFormat="1" ht="16.2" customHeight="1" x14ac:dyDescent="0.25">
      <c r="A88" s="115"/>
      <c r="B88" s="100"/>
      <c r="C88" s="116" t="s">
        <v>84</v>
      </c>
      <c r="D88" s="101"/>
      <c r="E88" s="102" t="s">
        <v>85</v>
      </c>
      <c r="F88" s="103">
        <v>5</v>
      </c>
      <c r="G88" s="112"/>
      <c r="H88" s="104"/>
      <c r="I88" s="114">
        <f t="shared" ref="I88:I91" si="1">H88*F88</f>
        <v>0</v>
      </c>
      <c r="L88" s="61"/>
    </row>
    <row r="89" spans="1:12" s="62" customFormat="1" ht="16.2" customHeight="1" x14ac:dyDescent="0.25">
      <c r="A89" s="115"/>
      <c r="B89" s="100"/>
      <c r="C89" s="116" t="s">
        <v>86</v>
      </c>
      <c r="D89" s="101"/>
      <c r="E89" s="102" t="s">
        <v>85</v>
      </c>
      <c r="F89" s="103">
        <v>2</v>
      </c>
      <c r="G89" s="112"/>
      <c r="H89" s="104"/>
      <c r="I89" s="114">
        <f t="shared" si="1"/>
        <v>0</v>
      </c>
      <c r="L89" s="61"/>
    </row>
    <row r="90" spans="1:12" s="62" customFormat="1" ht="16.2" customHeight="1" x14ac:dyDescent="0.25">
      <c r="A90" s="115"/>
      <c r="B90" s="100"/>
      <c r="C90" s="116" t="s">
        <v>87</v>
      </c>
      <c r="D90" s="101"/>
      <c r="E90" s="102" t="s">
        <v>85</v>
      </c>
      <c r="F90" s="103">
        <v>24</v>
      </c>
      <c r="G90" s="112"/>
      <c r="H90" s="104"/>
      <c r="I90" s="114">
        <f t="shared" si="1"/>
        <v>0</v>
      </c>
      <c r="L90" s="61"/>
    </row>
    <row r="91" spans="1:12" s="62" customFormat="1" ht="16.2" customHeight="1" x14ac:dyDescent="0.25">
      <c r="A91" s="115"/>
      <c r="B91" s="100"/>
      <c r="C91" s="116" t="s">
        <v>88</v>
      </c>
      <c r="D91" s="101"/>
      <c r="E91" s="102" t="s">
        <v>85</v>
      </c>
      <c r="F91" s="103">
        <v>7</v>
      </c>
      <c r="G91" s="112"/>
      <c r="H91" s="104"/>
      <c r="I91" s="114">
        <f t="shared" si="1"/>
        <v>0</v>
      </c>
      <c r="L91" s="61"/>
    </row>
    <row r="92" spans="1:12" s="62" customFormat="1" ht="16.2" customHeight="1" x14ac:dyDescent="0.25">
      <c r="A92" s="115"/>
      <c r="B92" s="100"/>
      <c r="C92" s="98"/>
      <c r="D92" s="101"/>
      <c r="E92" s="102"/>
      <c r="F92" s="103"/>
      <c r="G92" s="112"/>
      <c r="H92" s="104"/>
      <c r="I92" s="114"/>
      <c r="L92" s="61"/>
    </row>
    <row r="93" spans="1:12" s="62" customFormat="1" ht="16.2" customHeight="1" x14ac:dyDescent="0.25">
      <c r="A93" s="115" t="s">
        <v>89</v>
      </c>
      <c r="B93" s="100"/>
      <c r="C93" s="98" t="s">
        <v>90</v>
      </c>
      <c r="D93" s="101"/>
      <c r="E93" s="102"/>
      <c r="F93" s="103"/>
      <c r="G93" s="112"/>
      <c r="H93" s="104"/>
      <c r="I93" s="114"/>
      <c r="L93" s="61"/>
    </row>
    <row r="94" spans="1:12" s="62" customFormat="1" ht="16.2" customHeight="1" x14ac:dyDescent="0.25">
      <c r="A94" s="115"/>
      <c r="B94" s="100"/>
      <c r="C94" s="116" t="s">
        <v>91</v>
      </c>
      <c r="D94" s="101"/>
      <c r="E94" s="102" t="s">
        <v>85</v>
      </c>
      <c r="F94" s="103">
        <v>15</v>
      </c>
      <c r="G94" s="112"/>
      <c r="H94" s="104"/>
      <c r="I94" s="114">
        <f t="shared" ref="I94" si="2">H94*F94</f>
        <v>0</v>
      </c>
      <c r="L94" s="61"/>
    </row>
    <row r="95" spans="1:12" s="62" customFormat="1" ht="16.2" customHeight="1" x14ac:dyDescent="0.25">
      <c r="A95" s="115"/>
      <c r="B95" s="100"/>
      <c r="C95" s="98"/>
      <c r="D95" s="101"/>
      <c r="E95" s="102"/>
      <c r="F95" s="103"/>
      <c r="G95" s="112"/>
      <c r="H95" s="104"/>
      <c r="I95" s="114"/>
      <c r="L95" s="61"/>
    </row>
    <row r="96" spans="1:12" s="62" customFormat="1" ht="16.2" customHeight="1" x14ac:dyDescent="0.25">
      <c r="A96" s="115" t="s">
        <v>92</v>
      </c>
      <c r="B96" s="100"/>
      <c r="C96" s="98" t="s">
        <v>93</v>
      </c>
      <c r="D96" s="101"/>
      <c r="E96" s="102"/>
      <c r="F96" s="103"/>
      <c r="G96" s="112"/>
      <c r="H96" s="104"/>
      <c r="I96" s="114"/>
      <c r="L96" s="61"/>
    </row>
    <row r="97" spans="1:12" s="62" customFormat="1" ht="16.2" customHeight="1" x14ac:dyDescent="0.25">
      <c r="A97" s="115"/>
      <c r="B97" s="100"/>
      <c r="C97" s="116" t="s">
        <v>94</v>
      </c>
      <c r="D97" s="101"/>
      <c r="E97" s="102" t="s">
        <v>17</v>
      </c>
      <c r="F97" s="103">
        <v>1</v>
      </c>
      <c r="G97" s="112"/>
      <c r="H97" s="104"/>
      <c r="I97" s="114">
        <f t="shared" ref="I97" si="3">H97*F97</f>
        <v>0</v>
      </c>
      <c r="L97" s="61"/>
    </row>
    <row r="98" spans="1:12" s="62" customFormat="1" ht="16.2" customHeight="1" x14ac:dyDescent="0.25">
      <c r="A98" s="115"/>
      <c r="B98" s="100"/>
      <c r="C98" s="98"/>
      <c r="D98" s="101"/>
      <c r="E98" s="102"/>
      <c r="F98" s="103"/>
      <c r="G98" s="112"/>
      <c r="H98" s="104"/>
      <c r="I98" s="114"/>
      <c r="L98" s="61"/>
    </row>
    <row r="99" spans="1:12" s="62" customFormat="1" ht="16.2" customHeight="1" x14ac:dyDescent="0.25">
      <c r="A99" s="115" t="s">
        <v>95</v>
      </c>
      <c r="B99" s="100"/>
      <c r="C99" s="98" t="s">
        <v>96</v>
      </c>
      <c r="D99" s="101"/>
      <c r="E99" s="102"/>
      <c r="F99" s="103"/>
      <c r="G99" s="112"/>
      <c r="H99" s="104"/>
      <c r="I99" s="114"/>
      <c r="L99" s="61"/>
    </row>
    <row r="100" spans="1:12" s="62" customFormat="1" ht="16.2" customHeight="1" x14ac:dyDescent="0.25">
      <c r="A100" s="115"/>
      <c r="B100" s="100"/>
      <c r="C100" s="116" t="s">
        <v>97</v>
      </c>
      <c r="D100" s="101"/>
      <c r="E100" s="102" t="s">
        <v>85</v>
      </c>
      <c r="F100" s="103">
        <v>16</v>
      </c>
      <c r="G100" s="112"/>
      <c r="H100" s="104"/>
      <c r="I100" s="114">
        <f t="shared" ref="I100:I101" si="4">H100*F100</f>
        <v>0</v>
      </c>
      <c r="L100" s="61"/>
    </row>
    <row r="101" spans="1:12" s="62" customFormat="1" ht="16.2" customHeight="1" x14ac:dyDescent="0.25">
      <c r="A101" s="115"/>
      <c r="B101" s="100"/>
      <c r="C101" s="116" t="s">
        <v>98</v>
      </c>
      <c r="D101" s="101"/>
      <c r="E101" s="102" t="s">
        <v>17</v>
      </c>
      <c r="F101" s="103">
        <v>1</v>
      </c>
      <c r="G101" s="112"/>
      <c r="H101" s="104"/>
      <c r="I101" s="114">
        <f t="shared" si="4"/>
        <v>0</v>
      </c>
      <c r="L101" s="61"/>
    </row>
    <row r="102" spans="1:12" s="62" customFormat="1" ht="16.2" customHeight="1" x14ac:dyDescent="0.25">
      <c r="A102" s="115"/>
      <c r="B102" s="100"/>
      <c r="C102" s="116"/>
      <c r="D102" s="101"/>
      <c r="E102" s="102"/>
      <c r="F102" s="112"/>
      <c r="G102" s="112"/>
      <c r="H102" s="104"/>
      <c r="I102" s="114"/>
      <c r="L102" s="61"/>
    </row>
    <row r="103" spans="1:12" s="62" customFormat="1" ht="16.2" customHeight="1" x14ac:dyDescent="0.25">
      <c r="A103" s="115" t="s">
        <v>99</v>
      </c>
      <c r="B103" s="100"/>
      <c r="C103" s="98" t="s">
        <v>100</v>
      </c>
      <c r="D103" s="101"/>
      <c r="E103" s="102"/>
      <c r="F103" s="112"/>
      <c r="G103" s="112"/>
      <c r="H103" s="104"/>
      <c r="I103" s="114"/>
      <c r="L103" s="61"/>
    </row>
    <row r="104" spans="1:12" s="62" customFormat="1" ht="16.2" customHeight="1" x14ac:dyDescent="0.25">
      <c r="A104" s="115"/>
      <c r="B104" s="100"/>
      <c r="C104" s="116" t="s">
        <v>101</v>
      </c>
      <c r="D104" s="101"/>
      <c r="E104" s="102" t="s">
        <v>85</v>
      </c>
      <c r="F104" s="103">
        <v>2</v>
      </c>
      <c r="G104" s="112"/>
      <c r="H104" s="104"/>
      <c r="I104" s="114">
        <f t="shared" ref="I104:I110" si="5">H104*F104</f>
        <v>0</v>
      </c>
      <c r="L104" s="61"/>
    </row>
    <row r="105" spans="1:12" s="62" customFormat="1" ht="16.2" customHeight="1" x14ac:dyDescent="0.25">
      <c r="A105" s="115"/>
      <c r="B105" s="100"/>
      <c r="C105" s="116" t="s">
        <v>102</v>
      </c>
      <c r="D105" s="101"/>
      <c r="E105" s="102" t="s">
        <v>85</v>
      </c>
      <c r="F105" s="103">
        <v>8</v>
      </c>
      <c r="G105" s="112"/>
      <c r="H105" s="104"/>
      <c r="I105" s="114">
        <f t="shared" si="5"/>
        <v>0</v>
      </c>
      <c r="L105" s="61"/>
    </row>
    <row r="106" spans="1:12" s="62" customFormat="1" ht="16.2" customHeight="1" x14ac:dyDescent="0.25">
      <c r="A106" s="115"/>
      <c r="B106" s="100"/>
      <c r="C106" s="116" t="s">
        <v>103</v>
      </c>
      <c r="D106" s="101"/>
      <c r="E106" s="102" t="s">
        <v>85</v>
      </c>
      <c r="F106" s="103">
        <v>5</v>
      </c>
      <c r="G106" s="112"/>
      <c r="H106" s="104"/>
      <c r="I106" s="114">
        <f t="shared" si="5"/>
        <v>0</v>
      </c>
      <c r="L106" s="61"/>
    </row>
    <row r="107" spans="1:12" s="62" customFormat="1" ht="16.2" customHeight="1" x14ac:dyDescent="0.25">
      <c r="A107" s="115"/>
      <c r="B107" s="100"/>
      <c r="C107" s="116" t="s">
        <v>104</v>
      </c>
      <c r="D107" s="101"/>
      <c r="E107" s="102" t="s">
        <v>85</v>
      </c>
      <c r="F107" s="103">
        <v>2</v>
      </c>
      <c r="G107" s="112"/>
      <c r="H107" s="104"/>
      <c r="I107" s="114">
        <f t="shared" si="5"/>
        <v>0</v>
      </c>
      <c r="L107" s="61"/>
    </row>
    <row r="108" spans="1:12" s="62" customFormat="1" ht="16.2" customHeight="1" x14ac:dyDescent="0.25">
      <c r="A108" s="115"/>
      <c r="B108" s="100"/>
      <c r="C108" s="116" t="s">
        <v>105</v>
      </c>
      <c r="D108" s="101"/>
      <c r="E108" s="102" t="s">
        <v>85</v>
      </c>
      <c r="F108" s="103">
        <v>2</v>
      </c>
      <c r="G108" s="112"/>
      <c r="H108" s="104"/>
      <c r="I108" s="114">
        <f t="shared" si="5"/>
        <v>0</v>
      </c>
      <c r="L108" s="61"/>
    </row>
    <row r="109" spans="1:12" s="62" customFormat="1" ht="16.2" customHeight="1" x14ac:dyDescent="0.25">
      <c r="A109" s="115"/>
      <c r="B109" s="100"/>
      <c r="C109" s="116" t="s">
        <v>98</v>
      </c>
      <c r="D109" s="101"/>
      <c r="E109" s="102" t="s">
        <v>17</v>
      </c>
      <c r="F109" s="103">
        <v>1</v>
      </c>
      <c r="G109" s="112"/>
      <c r="H109" s="104"/>
      <c r="I109" s="114">
        <f t="shared" si="5"/>
        <v>0</v>
      </c>
      <c r="L109" s="61"/>
    </row>
    <row r="110" spans="1:12" s="62" customFormat="1" ht="16.2" customHeight="1" x14ac:dyDescent="0.25">
      <c r="A110" s="115"/>
      <c r="B110" s="100"/>
      <c r="C110" s="116" t="s">
        <v>106</v>
      </c>
      <c r="D110" s="101"/>
      <c r="E110" s="102" t="s">
        <v>17</v>
      </c>
      <c r="F110" s="103">
        <v>1</v>
      </c>
      <c r="G110" s="112"/>
      <c r="H110" s="104"/>
      <c r="I110" s="114">
        <f t="shared" si="5"/>
        <v>0</v>
      </c>
      <c r="L110" s="61"/>
    </row>
    <row r="111" spans="1:12" s="62" customFormat="1" ht="16.2" customHeight="1" x14ac:dyDescent="0.25">
      <c r="A111" s="115"/>
      <c r="B111" s="100"/>
      <c r="C111" s="116"/>
      <c r="D111" s="101"/>
      <c r="E111" s="102"/>
      <c r="F111" s="112"/>
      <c r="G111" s="112"/>
      <c r="H111" s="104"/>
      <c r="I111" s="114"/>
      <c r="L111" s="61"/>
    </row>
    <row r="112" spans="1:12" s="62" customFormat="1" ht="16.2" customHeight="1" x14ac:dyDescent="0.25">
      <c r="A112" s="115"/>
      <c r="B112" s="100"/>
      <c r="C112" s="116"/>
      <c r="D112" s="84" t="s">
        <v>107</v>
      </c>
      <c r="E112" s="85"/>
      <c r="F112" s="87"/>
      <c r="G112" s="87"/>
      <c r="H112" s="87"/>
      <c r="I112" s="117">
        <f>SUM(I76:I110)</f>
        <v>0</v>
      </c>
      <c r="L112" s="61"/>
    </row>
    <row r="113" spans="1:15" s="62" customFormat="1" ht="16.2" customHeight="1" x14ac:dyDescent="0.25">
      <c r="A113" s="99"/>
      <c r="B113" s="100"/>
      <c r="C113" s="98"/>
      <c r="D113" s="111"/>
      <c r="E113" s="102"/>
      <c r="F113" s="112"/>
      <c r="G113" s="112"/>
      <c r="H113" s="104"/>
      <c r="I113" s="78"/>
      <c r="L113" s="61"/>
    </row>
    <row r="114" spans="1:15" s="62" customFormat="1" ht="16.2" customHeight="1" x14ac:dyDescent="0.25">
      <c r="A114" s="99"/>
      <c r="B114" s="100"/>
      <c r="C114" s="98"/>
      <c r="D114" s="111"/>
      <c r="E114" s="102"/>
      <c r="F114" s="112"/>
      <c r="G114" s="112"/>
      <c r="H114" s="104"/>
      <c r="I114" s="78"/>
      <c r="L114" s="61"/>
    </row>
    <row r="115" spans="1:15" s="62" customFormat="1" ht="16.2" customHeight="1" x14ac:dyDescent="0.25">
      <c r="A115" s="99"/>
      <c r="B115" s="100"/>
      <c r="C115" s="98"/>
      <c r="D115" s="111"/>
      <c r="E115" s="102"/>
      <c r="F115" s="112"/>
      <c r="G115" s="112"/>
      <c r="H115" s="104"/>
      <c r="I115" s="78"/>
      <c r="L115" s="61"/>
    </row>
    <row r="116" spans="1:15" s="62" customFormat="1" ht="16.2" customHeight="1" x14ac:dyDescent="0.25">
      <c r="A116" s="99"/>
      <c r="B116" s="100"/>
      <c r="C116" s="98"/>
      <c r="D116" s="111"/>
      <c r="E116" s="102"/>
      <c r="F116" s="112"/>
      <c r="G116" s="112"/>
      <c r="H116" s="104"/>
      <c r="I116" s="78"/>
      <c r="L116" s="61"/>
    </row>
    <row r="117" spans="1:15" s="62" customFormat="1" ht="16.2" customHeight="1" x14ac:dyDescent="0.25">
      <c r="A117" s="99"/>
      <c r="B117" s="100"/>
      <c r="C117" s="98"/>
      <c r="D117" s="111"/>
      <c r="E117" s="102"/>
      <c r="F117" s="112"/>
      <c r="G117" s="112"/>
      <c r="H117" s="104"/>
      <c r="I117" s="78"/>
      <c r="L117" s="61"/>
    </row>
    <row r="118" spans="1:15" s="62" customFormat="1" ht="16.2" customHeight="1" x14ac:dyDescent="0.25">
      <c r="A118" s="99"/>
      <c r="B118" s="100"/>
      <c r="C118" s="98"/>
      <c r="D118" s="111"/>
      <c r="E118" s="102"/>
      <c r="F118" s="112"/>
      <c r="G118" s="112"/>
      <c r="H118" s="104"/>
      <c r="I118" s="78"/>
      <c r="L118" s="61"/>
    </row>
    <row r="119" spans="1:15" s="62" customFormat="1" ht="16.2" customHeight="1" x14ac:dyDescent="0.25">
      <c r="A119" s="99"/>
      <c r="B119" s="100"/>
      <c r="C119" s="98"/>
      <c r="D119" s="111"/>
      <c r="E119" s="102"/>
      <c r="F119" s="112"/>
      <c r="G119" s="112"/>
      <c r="H119" s="104"/>
      <c r="I119" s="78"/>
      <c r="L119" s="61"/>
    </row>
    <row r="120" spans="1:15" s="62" customFormat="1" ht="16.2" customHeight="1" x14ac:dyDescent="0.25">
      <c r="A120" s="99"/>
      <c r="B120" s="100"/>
      <c r="C120" s="98"/>
      <c r="D120" s="111"/>
      <c r="E120" s="102"/>
      <c r="F120" s="112"/>
      <c r="G120" s="112"/>
      <c r="H120" s="104"/>
      <c r="I120" s="78"/>
      <c r="L120" s="61"/>
    </row>
    <row r="121" spans="1:15" s="62" customFormat="1" ht="16.2" customHeight="1" x14ac:dyDescent="0.25">
      <c r="A121" s="99"/>
      <c r="B121" s="100"/>
      <c r="C121" s="98"/>
      <c r="D121" s="111"/>
      <c r="E121" s="102"/>
      <c r="F121" s="112"/>
      <c r="G121" s="112"/>
      <c r="H121" s="104"/>
      <c r="I121" s="78"/>
      <c r="L121" s="61"/>
    </row>
    <row r="122" spans="1:15" s="62" customFormat="1" ht="16.2" customHeight="1" x14ac:dyDescent="0.25">
      <c r="A122" s="99"/>
      <c r="B122" s="100"/>
      <c r="C122" s="98"/>
      <c r="D122" s="111"/>
      <c r="E122" s="102"/>
      <c r="F122" s="112"/>
      <c r="G122" s="112"/>
      <c r="H122" s="104"/>
      <c r="I122" s="78"/>
      <c r="L122" s="61"/>
    </row>
    <row r="123" spans="1:15" s="62" customFormat="1" ht="16.2" customHeight="1" x14ac:dyDescent="0.25">
      <c r="A123" s="99"/>
      <c r="B123" s="100"/>
      <c r="C123" s="98"/>
      <c r="D123" s="111"/>
      <c r="E123" s="102"/>
      <c r="F123" s="112"/>
      <c r="G123" s="112"/>
      <c r="H123" s="104"/>
      <c r="I123" s="78"/>
      <c r="L123" s="61"/>
    </row>
    <row r="124" spans="1:15" s="62" customFormat="1" ht="16.2" customHeight="1" x14ac:dyDescent="0.25">
      <c r="A124" s="99"/>
      <c r="B124" s="100"/>
      <c r="C124" s="98"/>
      <c r="D124" s="111"/>
      <c r="E124" s="102"/>
      <c r="F124" s="112"/>
      <c r="G124" s="112"/>
      <c r="H124" s="104"/>
      <c r="I124" s="78"/>
      <c r="L124" s="61"/>
    </row>
    <row r="125" spans="1:15" s="62" customFormat="1" ht="16.2" customHeight="1" x14ac:dyDescent="0.25">
      <c r="A125" s="99"/>
      <c r="B125" s="100"/>
      <c r="C125" s="98"/>
      <c r="D125" s="111"/>
      <c r="E125" s="102"/>
      <c r="F125" s="112"/>
      <c r="G125" s="112"/>
      <c r="H125" s="104"/>
      <c r="I125" s="78"/>
      <c r="L125" s="61"/>
    </row>
    <row r="126" spans="1:15" x14ac:dyDescent="0.3">
      <c r="A126" s="99"/>
      <c r="B126" s="100"/>
      <c r="E126" s="102"/>
      <c r="F126" s="112"/>
      <c r="G126" s="112"/>
      <c r="H126" s="104"/>
      <c r="I126" s="78"/>
    </row>
    <row r="127" spans="1:15" s="62" customFormat="1" ht="16.2" customHeight="1" x14ac:dyDescent="0.25">
      <c r="A127" s="99"/>
      <c r="B127" s="100"/>
      <c r="C127" s="98"/>
      <c r="D127" s="111"/>
      <c r="E127" s="102"/>
      <c r="F127" s="112"/>
      <c r="G127" s="112"/>
      <c r="H127" s="104"/>
      <c r="I127" s="78"/>
      <c r="L127" s="61"/>
    </row>
    <row r="128" spans="1:15" s="62" customFormat="1" ht="16.2" customHeight="1" x14ac:dyDescent="0.25">
      <c r="A128" s="71"/>
      <c r="B128" s="100"/>
      <c r="C128" s="123"/>
      <c r="D128" s="74"/>
      <c r="E128" s="75"/>
      <c r="F128" s="76"/>
      <c r="G128" s="124"/>
      <c r="H128" s="125"/>
      <c r="I128" s="78"/>
      <c r="L128" s="60"/>
      <c r="M128" s="61"/>
      <c r="N128" s="60"/>
      <c r="O128" s="60"/>
    </row>
    <row r="129" spans="1:15" s="62" customFormat="1" ht="16.95" customHeight="1" x14ac:dyDescent="0.25">
      <c r="A129" s="126"/>
      <c r="B129" s="127"/>
      <c r="C129" s="128"/>
      <c r="D129" s="129" t="s">
        <v>108</v>
      </c>
      <c r="E129" s="130"/>
      <c r="F129" s="131"/>
      <c r="G129" s="132"/>
      <c r="H129" s="133"/>
      <c r="I129" s="134">
        <f>I73+I53+I19+I112</f>
        <v>0</v>
      </c>
      <c r="J129" s="135"/>
    </row>
    <row r="130" spans="1:15" s="62" customFormat="1" ht="16.95" customHeight="1" x14ac:dyDescent="0.25">
      <c r="A130" s="136"/>
      <c r="B130" s="72"/>
      <c r="C130" s="137"/>
      <c r="D130" s="138" t="s">
        <v>109</v>
      </c>
      <c r="E130" s="139"/>
      <c r="F130" s="60"/>
      <c r="G130" s="60"/>
      <c r="I130" s="140">
        <f>20%*I129</f>
        <v>0</v>
      </c>
    </row>
    <row r="131" spans="1:15" s="62" customFormat="1" ht="16.95" customHeight="1" thickBot="1" x14ac:dyDescent="0.3">
      <c r="A131" s="141"/>
      <c r="B131" s="142"/>
      <c r="C131" s="143"/>
      <c r="D131" s="144" t="s">
        <v>110</v>
      </c>
      <c r="E131" s="145"/>
      <c r="F131" s="146"/>
      <c r="G131" s="146"/>
      <c r="H131" s="147"/>
      <c r="I131" s="148">
        <f>I129+I130</f>
        <v>0</v>
      </c>
    </row>
    <row r="132" spans="1:15" s="62" customFormat="1" ht="16.95" customHeight="1" thickTop="1" x14ac:dyDescent="0.3">
      <c r="A132" s="149"/>
      <c r="B132" s="150"/>
      <c r="C132" s="118"/>
      <c r="D132" s="119"/>
      <c r="E132" s="13"/>
      <c r="F132" s="14"/>
      <c r="G132" s="14"/>
      <c r="H132" s="151"/>
      <c r="I132" s="120"/>
      <c r="L132" s="60"/>
      <c r="M132" s="61"/>
      <c r="N132" s="60"/>
      <c r="O132" s="60"/>
    </row>
    <row r="133" spans="1:15" s="62" customFormat="1" ht="16.95" customHeight="1" x14ac:dyDescent="0.3">
      <c r="A133" s="149"/>
      <c r="B133" s="150"/>
      <c r="C133" s="118"/>
      <c r="D133" s="119"/>
      <c r="E133" s="13"/>
      <c r="F133" s="14"/>
      <c r="G133" s="14"/>
      <c r="H133" s="151"/>
      <c r="I133" s="120"/>
      <c r="J133" s="152"/>
      <c r="L133" s="60"/>
      <c r="M133" s="61"/>
      <c r="N133" s="60"/>
      <c r="O133" s="60"/>
    </row>
    <row r="134" spans="1:15" s="62" customFormat="1" ht="16.95" customHeight="1" x14ac:dyDescent="0.3">
      <c r="A134" s="149"/>
      <c r="B134" s="150"/>
      <c r="C134" s="118"/>
      <c r="D134" s="119"/>
      <c r="E134" s="13"/>
      <c r="F134" s="14"/>
      <c r="G134" s="14"/>
      <c r="H134" s="151"/>
      <c r="I134" s="120"/>
      <c r="J134" s="135"/>
      <c r="L134" s="60"/>
      <c r="M134" s="61"/>
      <c r="N134" s="60"/>
      <c r="O134" s="60"/>
    </row>
    <row r="135" spans="1:15" s="62" customFormat="1" ht="16.95" customHeight="1" x14ac:dyDescent="0.3">
      <c r="A135" s="149"/>
      <c r="B135" s="150"/>
      <c r="C135" s="118"/>
      <c r="D135" s="119"/>
      <c r="E135" s="13"/>
      <c r="F135" s="14"/>
      <c r="G135" s="14"/>
      <c r="H135" s="151"/>
      <c r="I135" s="120"/>
      <c r="L135" s="60"/>
      <c r="M135" s="61"/>
      <c r="N135" s="60"/>
      <c r="O135" s="60"/>
    </row>
    <row r="136" spans="1:15" s="62" customFormat="1" ht="16.95" customHeight="1" x14ac:dyDescent="0.3">
      <c r="A136" s="149"/>
      <c r="B136" s="150"/>
      <c r="C136" s="118"/>
      <c r="D136" s="119"/>
      <c r="E136" s="13"/>
      <c r="F136" s="14"/>
      <c r="G136" s="14"/>
      <c r="H136" s="151"/>
      <c r="I136" s="120"/>
      <c r="L136" s="60"/>
      <c r="M136" s="61"/>
      <c r="N136" s="60"/>
      <c r="O136" s="60"/>
    </row>
    <row r="137" spans="1:15" s="62" customFormat="1" ht="16.95" customHeight="1" x14ac:dyDescent="0.3">
      <c r="A137" s="149"/>
      <c r="B137" s="150"/>
      <c r="C137" s="118"/>
      <c r="D137" s="119"/>
      <c r="E137" s="13"/>
      <c r="F137" s="14"/>
      <c r="G137" s="14"/>
      <c r="H137" s="151"/>
      <c r="I137" s="120"/>
      <c r="L137" s="60"/>
      <c r="M137" s="61"/>
      <c r="N137" s="60"/>
      <c r="O137" s="60"/>
    </row>
    <row r="138" spans="1:15" s="62" customFormat="1" ht="16.95" customHeight="1" x14ac:dyDescent="0.3">
      <c r="A138" s="149"/>
      <c r="B138" s="150"/>
      <c r="C138" s="118"/>
      <c r="D138" s="119"/>
      <c r="E138" s="13"/>
      <c r="F138" s="14"/>
      <c r="G138" s="14"/>
      <c r="H138" s="151"/>
      <c r="I138" s="120"/>
      <c r="L138" s="60"/>
      <c r="M138" s="61"/>
      <c r="N138" s="60"/>
      <c r="O138" s="60"/>
    </row>
    <row r="139" spans="1:15" s="62" customFormat="1" ht="16.95" customHeight="1" x14ac:dyDescent="0.3">
      <c r="A139" s="149"/>
      <c r="B139" s="150"/>
      <c r="C139" s="118"/>
      <c r="D139" s="119"/>
      <c r="E139" s="13"/>
      <c r="F139" s="14"/>
      <c r="G139" s="14"/>
      <c r="H139" s="151"/>
      <c r="I139" s="120"/>
      <c r="L139" s="60"/>
      <c r="M139" s="61"/>
      <c r="N139" s="60"/>
      <c r="O139" s="60"/>
    </row>
    <row r="140" spans="1:15" s="62" customFormat="1" ht="16.95" customHeight="1" x14ac:dyDescent="0.3">
      <c r="A140" s="149"/>
      <c r="B140" s="150"/>
      <c r="C140" s="118"/>
      <c r="D140" s="119"/>
      <c r="E140" s="13"/>
      <c r="F140" s="14"/>
      <c r="G140" s="14"/>
      <c r="H140" s="151"/>
      <c r="I140" s="120"/>
      <c r="L140" s="60"/>
      <c r="M140" s="61"/>
      <c r="N140" s="60"/>
      <c r="O140" s="60"/>
    </row>
    <row r="141" spans="1:15" s="62" customFormat="1" ht="16.95" customHeight="1" x14ac:dyDescent="0.3">
      <c r="A141" s="149"/>
      <c r="B141" s="150"/>
      <c r="C141" s="118"/>
      <c r="D141" s="119"/>
      <c r="E141" s="13"/>
      <c r="F141" s="14"/>
      <c r="G141" s="14"/>
      <c r="H141" s="151"/>
      <c r="I141" s="120"/>
      <c r="L141" s="60"/>
      <c r="M141" s="61"/>
      <c r="N141" s="60"/>
      <c r="O141" s="60"/>
    </row>
    <row r="142" spans="1:15" s="62" customFormat="1" ht="16.95" customHeight="1" x14ac:dyDescent="0.3">
      <c r="A142" s="149"/>
      <c r="B142" s="150"/>
      <c r="C142" s="118"/>
      <c r="D142" s="119"/>
      <c r="E142" s="13"/>
      <c r="F142" s="14"/>
      <c r="G142" s="14"/>
      <c r="H142" s="151"/>
      <c r="I142" s="120"/>
      <c r="L142" s="60"/>
      <c r="M142" s="61"/>
      <c r="N142" s="60"/>
      <c r="O142" s="60"/>
    </row>
    <row r="143" spans="1:15" s="62" customFormat="1" ht="16.95" customHeight="1" x14ac:dyDescent="0.3">
      <c r="A143" s="149"/>
      <c r="B143" s="150"/>
      <c r="C143" s="118"/>
      <c r="D143" s="119"/>
      <c r="E143" s="13"/>
      <c r="F143" s="14"/>
      <c r="G143" s="14"/>
      <c r="H143" s="151"/>
      <c r="I143" s="120"/>
      <c r="L143" s="60"/>
      <c r="M143" s="61"/>
      <c r="N143" s="60"/>
      <c r="O143" s="60"/>
    </row>
    <row r="144" spans="1:15" s="62" customFormat="1" ht="16.95" customHeight="1" x14ac:dyDescent="0.3">
      <c r="A144" s="149"/>
      <c r="B144" s="150"/>
      <c r="C144" s="118"/>
      <c r="D144" s="119"/>
      <c r="E144" s="13"/>
      <c r="F144" s="14"/>
      <c r="G144" s="14"/>
      <c r="H144" s="151"/>
      <c r="I144" s="120"/>
      <c r="L144" s="60"/>
      <c r="M144" s="61"/>
      <c r="N144" s="60"/>
      <c r="O144" s="60"/>
    </row>
    <row r="145" spans="1:15" s="62" customFormat="1" ht="16.95" customHeight="1" x14ac:dyDescent="0.3">
      <c r="A145" s="149"/>
      <c r="B145" s="150"/>
      <c r="C145" s="118"/>
      <c r="D145" s="119"/>
      <c r="E145" s="13"/>
      <c r="F145" s="14"/>
      <c r="G145" s="14"/>
      <c r="H145" s="151"/>
      <c r="I145" s="120"/>
      <c r="L145" s="60"/>
      <c r="M145" s="61"/>
      <c r="N145" s="60"/>
      <c r="O145" s="60"/>
    </row>
    <row r="146" spans="1:15" s="62" customFormat="1" ht="16.95" customHeight="1" x14ac:dyDescent="0.3">
      <c r="A146" s="149"/>
      <c r="B146" s="150"/>
      <c r="C146" s="118"/>
      <c r="D146" s="119"/>
      <c r="E146" s="13"/>
      <c r="F146" s="14"/>
      <c r="G146" s="14"/>
      <c r="H146" s="151"/>
      <c r="I146" s="120"/>
      <c r="L146" s="60"/>
      <c r="M146" s="61"/>
      <c r="N146" s="60"/>
      <c r="O146" s="60"/>
    </row>
    <row r="147" spans="1:15" s="62" customFormat="1" ht="16.95" customHeight="1" x14ac:dyDescent="0.3">
      <c r="A147" s="149"/>
      <c r="B147" s="150"/>
      <c r="C147" s="118"/>
      <c r="D147" s="119"/>
      <c r="E147" s="13"/>
      <c r="F147" s="14"/>
      <c r="G147" s="14"/>
      <c r="H147" s="151"/>
      <c r="I147" s="120"/>
      <c r="L147" s="60"/>
      <c r="M147" s="61"/>
      <c r="N147" s="60"/>
      <c r="O147" s="60"/>
    </row>
    <row r="148" spans="1:15" s="62" customFormat="1" ht="16.95" customHeight="1" x14ac:dyDescent="0.3">
      <c r="A148" s="149"/>
      <c r="B148" s="150"/>
      <c r="C148" s="118"/>
      <c r="D148" s="119"/>
      <c r="E148" s="13"/>
      <c r="F148" s="14"/>
      <c r="G148" s="14"/>
      <c r="H148" s="151"/>
      <c r="I148" s="120"/>
      <c r="L148" s="60"/>
      <c r="M148" s="61"/>
      <c r="N148" s="60"/>
      <c r="O148" s="60"/>
    </row>
    <row r="149" spans="1:15" s="62" customFormat="1" ht="16.95" customHeight="1" x14ac:dyDescent="0.3">
      <c r="A149" s="149"/>
      <c r="B149" s="150"/>
      <c r="C149" s="118"/>
      <c r="D149" s="119"/>
      <c r="E149" s="13"/>
      <c r="F149" s="14"/>
      <c r="G149" s="14"/>
      <c r="H149" s="151"/>
      <c r="I149" s="120"/>
      <c r="L149" s="60"/>
      <c r="M149" s="61"/>
      <c r="N149" s="60"/>
      <c r="O149" s="60"/>
    </row>
    <row r="150" spans="1:15" s="62" customFormat="1" ht="16.95" customHeight="1" x14ac:dyDescent="0.3">
      <c r="A150" s="149"/>
      <c r="B150" s="150"/>
      <c r="C150" s="118"/>
      <c r="D150" s="119"/>
      <c r="E150" s="13"/>
      <c r="F150" s="14"/>
      <c r="G150" s="14"/>
      <c r="H150" s="151"/>
      <c r="I150" s="120"/>
      <c r="L150" s="60"/>
      <c r="M150" s="61"/>
      <c r="N150" s="60"/>
      <c r="O150" s="60"/>
    </row>
    <row r="151" spans="1:15" s="62" customFormat="1" ht="16.95" customHeight="1" x14ac:dyDescent="0.3">
      <c r="A151" s="149"/>
      <c r="B151" s="150"/>
      <c r="C151" s="118"/>
      <c r="D151" s="119"/>
      <c r="E151" s="13"/>
      <c r="F151" s="14"/>
      <c r="G151" s="14"/>
      <c r="H151" s="151"/>
      <c r="I151" s="120"/>
      <c r="L151" s="60"/>
      <c r="M151" s="61"/>
      <c r="N151" s="60"/>
      <c r="O151" s="60"/>
    </row>
    <row r="152" spans="1:15" s="62" customFormat="1" ht="16.95" customHeight="1" x14ac:dyDescent="0.3">
      <c r="A152" s="149"/>
      <c r="B152" s="150"/>
      <c r="C152" s="118"/>
      <c r="D152" s="119"/>
      <c r="E152" s="13"/>
      <c r="F152" s="14"/>
      <c r="G152" s="14"/>
      <c r="H152" s="151"/>
      <c r="I152" s="120"/>
      <c r="L152" s="60"/>
      <c r="M152" s="61"/>
      <c r="N152" s="60"/>
      <c r="O152" s="60"/>
    </row>
    <row r="153" spans="1:15" s="62" customFormat="1" ht="16.95" customHeight="1" x14ac:dyDescent="0.3">
      <c r="A153" s="149"/>
      <c r="B153" s="150"/>
      <c r="C153" s="118"/>
      <c r="D153" s="119"/>
      <c r="E153" s="13"/>
      <c r="F153" s="14"/>
      <c r="G153" s="14"/>
      <c r="H153" s="151"/>
      <c r="I153" s="120"/>
      <c r="L153" s="60"/>
      <c r="M153" s="61"/>
      <c r="N153" s="60"/>
      <c r="O153" s="60"/>
    </row>
    <row r="154" spans="1:15" s="62" customFormat="1" ht="16.95" customHeight="1" x14ac:dyDescent="0.3">
      <c r="A154" s="149"/>
      <c r="B154" s="150"/>
      <c r="C154" s="118"/>
      <c r="D154" s="119"/>
      <c r="E154" s="13"/>
      <c r="F154" s="14"/>
      <c r="G154" s="14"/>
      <c r="H154" s="151"/>
      <c r="I154" s="120"/>
      <c r="L154" s="60"/>
      <c r="M154" s="61"/>
      <c r="N154" s="60"/>
      <c r="O154" s="60"/>
    </row>
    <row r="155" spans="1:15" s="62" customFormat="1" ht="16.95" customHeight="1" x14ac:dyDescent="0.3">
      <c r="A155" s="149"/>
      <c r="B155" s="150"/>
      <c r="C155" s="118"/>
      <c r="D155" s="119"/>
      <c r="E155" s="13"/>
      <c r="F155" s="14"/>
      <c r="G155" s="14"/>
      <c r="H155" s="151"/>
      <c r="I155" s="120"/>
      <c r="L155" s="60"/>
      <c r="M155" s="61"/>
      <c r="N155" s="60"/>
      <c r="O155" s="60"/>
    </row>
    <row r="156" spans="1:15" s="62" customFormat="1" ht="16.95" customHeight="1" x14ac:dyDescent="0.3">
      <c r="A156" s="149"/>
      <c r="B156" s="150"/>
      <c r="C156" s="118"/>
      <c r="D156" s="119"/>
      <c r="E156" s="13"/>
      <c r="F156" s="14"/>
      <c r="G156" s="14"/>
      <c r="H156" s="151"/>
      <c r="I156" s="120"/>
      <c r="L156" s="60"/>
      <c r="M156" s="61"/>
      <c r="N156" s="60"/>
      <c r="O156" s="60"/>
    </row>
    <row r="157" spans="1:15" s="62" customFormat="1" ht="16.95" customHeight="1" x14ac:dyDescent="0.3">
      <c r="A157" s="149"/>
      <c r="B157" s="150"/>
      <c r="C157" s="118"/>
      <c r="D157" s="119"/>
      <c r="E157" s="13"/>
      <c r="F157" s="14"/>
      <c r="G157" s="14"/>
      <c r="H157" s="151"/>
      <c r="I157" s="120"/>
      <c r="L157" s="60"/>
      <c r="M157" s="61"/>
      <c r="N157" s="60"/>
      <c r="O157" s="60"/>
    </row>
    <row r="158" spans="1:15" s="62" customFormat="1" ht="16.95" customHeight="1" x14ac:dyDescent="0.3">
      <c r="A158" s="149"/>
      <c r="B158" s="150"/>
      <c r="C158" s="118"/>
      <c r="D158" s="119"/>
      <c r="E158" s="13"/>
      <c r="F158" s="14"/>
      <c r="G158" s="14"/>
      <c r="H158" s="151"/>
      <c r="I158" s="120"/>
      <c r="L158" s="60"/>
      <c r="M158" s="61"/>
      <c r="N158" s="60"/>
      <c r="O158" s="60"/>
    </row>
    <row r="159" spans="1:15" s="62" customFormat="1" ht="16.95" customHeight="1" x14ac:dyDescent="0.3">
      <c r="A159" s="149"/>
      <c r="B159" s="150"/>
      <c r="C159" s="118"/>
      <c r="D159" s="119"/>
      <c r="E159" s="13"/>
      <c r="F159" s="14"/>
      <c r="G159" s="14"/>
      <c r="H159" s="151"/>
      <c r="I159" s="120"/>
      <c r="L159" s="60"/>
      <c r="M159" s="61"/>
      <c r="N159" s="60"/>
      <c r="O159" s="60"/>
    </row>
    <row r="160" spans="1:15" s="62" customFormat="1" ht="16.95" customHeight="1" x14ac:dyDescent="0.3">
      <c r="A160" s="149"/>
      <c r="B160" s="150"/>
      <c r="C160" s="118"/>
      <c r="D160" s="119"/>
      <c r="E160" s="13"/>
      <c r="F160" s="14"/>
      <c r="G160" s="14"/>
      <c r="H160" s="151"/>
      <c r="I160" s="120"/>
      <c r="L160" s="60"/>
      <c r="M160" s="61"/>
      <c r="N160" s="60"/>
      <c r="O160" s="60"/>
    </row>
    <row r="161" spans="1:15" s="62" customFormat="1" ht="16.95" customHeight="1" x14ac:dyDescent="0.3">
      <c r="A161" s="149"/>
      <c r="B161" s="150"/>
      <c r="C161" s="118"/>
      <c r="D161" s="119"/>
      <c r="E161" s="13"/>
      <c r="F161" s="14"/>
      <c r="G161" s="14"/>
      <c r="H161" s="151"/>
      <c r="I161" s="120"/>
      <c r="L161" s="60"/>
      <c r="M161" s="61"/>
      <c r="N161" s="60"/>
      <c r="O161" s="60"/>
    </row>
    <row r="162" spans="1:15" s="62" customFormat="1" ht="16.95" customHeight="1" x14ac:dyDescent="0.3">
      <c r="A162" s="149"/>
      <c r="B162" s="150"/>
      <c r="C162" s="118"/>
      <c r="D162" s="119"/>
      <c r="E162" s="13"/>
      <c r="F162" s="14"/>
      <c r="G162" s="14"/>
      <c r="H162" s="151"/>
      <c r="I162" s="120"/>
      <c r="L162" s="60"/>
      <c r="M162" s="61"/>
      <c r="O162" s="60"/>
    </row>
    <row r="163" spans="1:15" s="62" customFormat="1" ht="16.95" customHeight="1" x14ac:dyDescent="0.3">
      <c r="A163" s="149"/>
      <c r="B163" s="150"/>
      <c r="C163" s="118"/>
      <c r="D163" s="119"/>
      <c r="E163" s="13"/>
      <c r="F163" s="14"/>
      <c r="G163" s="14"/>
      <c r="H163" s="151"/>
      <c r="I163" s="120"/>
      <c r="L163" s="60"/>
      <c r="M163" s="61"/>
      <c r="N163" s="60"/>
      <c r="O163" s="60"/>
    </row>
    <row r="164" spans="1:15" s="62" customFormat="1" ht="16.95" customHeight="1" x14ac:dyDescent="0.3">
      <c r="A164" s="149"/>
      <c r="B164" s="150"/>
      <c r="C164" s="118"/>
      <c r="D164" s="119"/>
      <c r="E164" s="13"/>
      <c r="F164" s="14"/>
      <c r="G164" s="14"/>
      <c r="H164" s="151"/>
      <c r="I164" s="120"/>
      <c r="L164" s="60"/>
      <c r="M164" s="61"/>
      <c r="N164" s="60"/>
      <c r="O164" s="60"/>
    </row>
    <row r="165" spans="1:15" s="62" customFormat="1" ht="16.95" customHeight="1" x14ac:dyDescent="0.3">
      <c r="A165" s="149"/>
      <c r="B165" s="150"/>
      <c r="C165" s="118"/>
      <c r="D165" s="119"/>
      <c r="E165" s="13"/>
      <c r="F165" s="14"/>
      <c r="G165" s="14"/>
      <c r="H165" s="151"/>
      <c r="I165" s="120"/>
      <c r="L165" s="60"/>
      <c r="M165" s="61"/>
      <c r="N165" s="60"/>
      <c r="O165" s="60"/>
    </row>
    <row r="166" spans="1:15" s="62" customFormat="1" ht="16.95" customHeight="1" x14ac:dyDescent="0.3">
      <c r="A166" s="149"/>
      <c r="B166" s="150"/>
      <c r="C166" s="118"/>
      <c r="D166" s="119"/>
      <c r="E166" s="13"/>
      <c r="F166" s="14"/>
      <c r="G166" s="14"/>
      <c r="H166" s="151"/>
      <c r="I166" s="120"/>
      <c r="L166" s="60"/>
      <c r="M166" s="61"/>
      <c r="N166" s="60"/>
      <c r="O166" s="60"/>
    </row>
    <row r="167" spans="1:15" s="62" customFormat="1" ht="16.95" customHeight="1" x14ac:dyDescent="0.3">
      <c r="A167" s="149"/>
      <c r="B167" s="150"/>
      <c r="C167" s="118"/>
      <c r="D167" s="119"/>
      <c r="E167" s="13"/>
      <c r="F167" s="14"/>
      <c r="G167" s="14"/>
      <c r="H167" s="151"/>
      <c r="I167" s="120"/>
      <c r="L167" s="14"/>
      <c r="M167" s="15"/>
      <c r="N167" s="14"/>
      <c r="O167" s="14"/>
    </row>
    <row r="168" spans="1:15" s="62" customFormat="1" ht="16.95" customHeight="1" x14ac:dyDescent="0.3">
      <c r="A168" s="149"/>
      <c r="B168" s="150"/>
      <c r="C168" s="118"/>
      <c r="D168" s="119"/>
      <c r="E168" s="13"/>
      <c r="F168" s="14"/>
      <c r="G168" s="14"/>
      <c r="H168" s="151"/>
      <c r="I168" s="120"/>
      <c r="L168" s="14"/>
      <c r="M168" s="15"/>
      <c r="N168" s="14"/>
      <c r="O168" s="14"/>
    </row>
    <row r="169" spans="1:15" s="62" customFormat="1" ht="16.95" customHeight="1" x14ac:dyDescent="0.3">
      <c r="A169" s="149"/>
      <c r="B169" s="150"/>
      <c r="C169" s="118"/>
      <c r="D169" s="119"/>
      <c r="E169" s="13"/>
      <c r="F169" s="14"/>
      <c r="G169" s="14"/>
      <c r="H169" s="151"/>
      <c r="I169" s="120"/>
      <c r="L169" s="14"/>
      <c r="M169" s="15"/>
      <c r="N169" s="14"/>
      <c r="O169" s="14"/>
    </row>
    <row r="170" spans="1:15" s="62" customFormat="1" ht="16.95" customHeight="1" x14ac:dyDescent="0.3">
      <c r="A170" s="149"/>
      <c r="B170" s="150"/>
      <c r="C170" s="118"/>
      <c r="D170" s="119"/>
      <c r="E170" s="13"/>
      <c r="F170" s="14"/>
      <c r="G170" s="14"/>
      <c r="H170" s="151"/>
      <c r="I170" s="120"/>
      <c r="L170" s="13"/>
      <c r="M170" s="15"/>
      <c r="N170" s="14"/>
      <c r="O170" s="14"/>
    </row>
    <row r="171" spans="1:15" s="62" customFormat="1" ht="16.95" customHeight="1" x14ac:dyDescent="0.3">
      <c r="A171" s="149"/>
      <c r="B171" s="150"/>
      <c r="C171" s="118"/>
      <c r="D171" s="119"/>
      <c r="E171" s="13"/>
      <c r="F171" s="14"/>
      <c r="G171" s="14"/>
      <c r="H171" s="151"/>
      <c r="I171" s="120"/>
      <c r="L171" s="13"/>
      <c r="M171" s="15"/>
      <c r="N171" s="14"/>
      <c r="O171" s="14"/>
    </row>
    <row r="172" spans="1:15" s="62" customFormat="1" ht="16.95" customHeight="1" x14ac:dyDescent="0.3">
      <c r="A172" s="149"/>
      <c r="B172" s="150"/>
      <c r="C172" s="118"/>
      <c r="D172" s="119"/>
      <c r="E172" s="13"/>
      <c r="F172" s="14"/>
      <c r="G172" s="14"/>
      <c r="H172" s="151"/>
      <c r="I172" s="120"/>
      <c r="L172" s="13"/>
      <c r="M172" s="15"/>
      <c r="N172" s="14"/>
      <c r="O172" s="14"/>
    </row>
    <row r="173" spans="1:15" s="62" customFormat="1" ht="16.95" customHeight="1" x14ac:dyDescent="0.3">
      <c r="A173" s="149"/>
      <c r="B173" s="150"/>
      <c r="C173" s="118"/>
      <c r="D173" s="119"/>
      <c r="E173" s="13"/>
      <c r="F173" s="14"/>
      <c r="G173" s="14"/>
      <c r="H173" s="151"/>
      <c r="I173" s="120"/>
      <c r="L173" s="120"/>
      <c r="M173" s="122"/>
      <c r="N173" s="121"/>
      <c r="O173" s="121"/>
    </row>
    <row r="174" spans="1:15" s="62" customFormat="1" ht="16.95" customHeight="1" x14ac:dyDescent="0.3">
      <c r="A174" s="149"/>
      <c r="B174" s="150"/>
      <c r="C174" s="118"/>
      <c r="D174" s="119"/>
      <c r="E174" s="13"/>
      <c r="F174" s="14"/>
      <c r="G174" s="14"/>
      <c r="H174" s="151"/>
      <c r="I174" s="120"/>
      <c r="L174" s="120"/>
      <c r="M174" s="122"/>
      <c r="N174" s="121"/>
      <c r="O174" s="121"/>
    </row>
    <row r="175" spans="1:15" s="62" customFormat="1" ht="16.95" customHeight="1" x14ac:dyDescent="0.3">
      <c r="A175" s="149"/>
      <c r="B175" s="150"/>
      <c r="C175" s="118"/>
      <c r="D175" s="119"/>
      <c r="E175" s="13"/>
      <c r="F175" s="14"/>
      <c r="G175" s="14"/>
      <c r="H175" s="151"/>
      <c r="I175" s="120"/>
      <c r="L175" s="120"/>
      <c r="M175" s="122"/>
      <c r="N175" s="121"/>
      <c r="O175" s="121"/>
    </row>
    <row r="176" spans="1:15" s="62" customFormat="1" ht="16.95" customHeight="1" x14ac:dyDescent="0.3">
      <c r="A176" s="149"/>
      <c r="B176" s="150"/>
      <c r="C176" s="118"/>
      <c r="D176" s="119"/>
      <c r="E176" s="13"/>
      <c r="F176" s="14"/>
      <c r="G176" s="14"/>
      <c r="H176" s="151"/>
      <c r="I176" s="120"/>
      <c r="L176" s="120"/>
      <c r="M176" s="122"/>
      <c r="N176" s="121"/>
      <c r="O176" s="121"/>
    </row>
    <row r="177" spans="1:15" s="62" customFormat="1" ht="16.95" customHeight="1" x14ac:dyDescent="0.3">
      <c r="A177" s="149"/>
      <c r="B177" s="150"/>
      <c r="C177" s="118"/>
      <c r="D177" s="119"/>
      <c r="E177" s="13"/>
      <c r="F177" s="14"/>
      <c r="G177" s="14"/>
      <c r="H177" s="151"/>
      <c r="I177" s="120"/>
      <c r="L177" s="120"/>
      <c r="M177" s="122"/>
      <c r="N177" s="121"/>
      <c r="O177" s="121"/>
    </row>
    <row r="178" spans="1:15" s="62" customFormat="1" ht="16.95" customHeight="1" x14ac:dyDescent="0.3">
      <c r="A178" s="149"/>
      <c r="B178" s="150"/>
      <c r="C178" s="118"/>
      <c r="D178" s="119"/>
      <c r="E178" s="13"/>
      <c r="F178" s="14"/>
      <c r="G178" s="14"/>
      <c r="H178" s="151"/>
      <c r="I178" s="120"/>
      <c r="L178" s="120"/>
      <c r="M178" s="122"/>
      <c r="N178" s="121"/>
      <c r="O178" s="121"/>
    </row>
    <row r="179" spans="1:15" s="62" customFormat="1" ht="16.95" customHeight="1" x14ac:dyDescent="0.3">
      <c r="A179" s="149"/>
      <c r="B179" s="150"/>
      <c r="C179" s="118"/>
      <c r="D179" s="119"/>
      <c r="E179" s="13"/>
      <c r="F179" s="14"/>
      <c r="G179" s="14"/>
      <c r="H179" s="151"/>
      <c r="I179" s="120"/>
      <c r="L179" s="120"/>
      <c r="M179" s="122"/>
      <c r="N179" s="121"/>
      <c r="O179" s="121"/>
    </row>
    <row r="180" spans="1:15" s="62" customFormat="1" ht="16.95" customHeight="1" x14ac:dyDescent="0.3">
      <c r="A180" s="149"/>
      <c r="B180" s="150"/>
      <c r="C180" s="118"/>
      <c r="D180" s="119"/>
      <c r="E180" s="13"/>
      <c r="F180" s="14"/>
      <c r="G180" s="14"/>
      <c r="H180" s="151"/>
      <c r="I180" s="120"/>
      <c r="L180" s="120"/>
      <c r="M180" s="122"/>
      <c r="N180" s="121"/>
      <c r="O180" s="121"/>
    </row>
    <row r="181" spans="1:15" s="62" customFormat="1" ht="16.95" customHeight="1" x14ac:dyDescent="0.3">
      <c r="A181" s="149"/>
      <c r="B181" s="150"/>
      <c r="C181" s="118"/>
      <c r="D181" s="119"/>
      <c r="E181" s="13"/>
      <c r="F181" s="14"/>
      <c r="G181" s="14"/>
      <c r="H181" s="151"/>
      <c r="I181" s="120"/>
      <c r="L181" s="120"/>
      <c r="M181" s="122"/>
      <c r="N181" s="121"/>
      <c r="O181" s="121"/>
    </row>
    <row r="182" spans="1:15" s="62" customFormat="1" ht="16.95" customHeight="1" x14ac:dyDescent="0.3">
      <c r="A182" s="149"/>
      <c r="B182" s="150"/>
      <c r="C182" s="118"/>
      <c r="D182" s="119"/>
      <c r="E182" s="13"/>
      <c r="F182" s="14"/>
      <c r="G182" s="14"/>
      <c r="H182" s="151"/>
      <c r="I182" s="120"/>
      <c r="L182" s="120"/>
      <c r="M182" s="122"/>
      <c r="N182" s="121"/>
      <c r="O182" s="121"/>
    </row>
    <row r="183" spans="1:15" s="62" customFormat="1" ht="16.95" customHeight="1" x14ac:dyDescent="0.3">
      <c r="A183" s="149"/>
      <c r="B183" s="150"/>
      <c r="C183" s="118"/>
      <c r="D183" s="119"/>
      <c r="E183" s="13"/>
      <c r="F183" s="14"/>
      <c r="G183" s="14"/>
      <c r="H183" s="151"/>
      <c r="I183" s="120"/>
      <c r="L183" s="120"/>
      <c r="M183" s="122"/>
      <c r="N183" s="121"/>
      <c r="O183" s="121"/>
    </row>
    <row r="184" spans="1:15" s="62" customFormat="1" ht="16.95" customHeight="1" x14ac:dyDescent="0.3">
      <c r="A184" s="149"/>
      <c r="B184" s="150"/>
      <c r="C184" s="118"/>
      <c r="D184" s="119"/>
      <c r="E184" s="13"/>
      <c r="F184" s="14"/>
      <c r="G184" s="14"/>
      <c r="H184" s="151"/>
      <c r="I184" s="120"/>
      <c r="L184" s="120"/>
      <c r="M184" s="122"/>
      <c r="N184" s="121"/>
      <c r="O184" s="121"/>
    </row>
    <row r="185" spans="1:15" s="62" customFormat="1" ht="16.95" customHeight="1" x14ac:dyDescent="0.3">
      <c r="A185" s="149"/>
      <c r="B185" s="150"/>
      <c r="C185" s="118"/>
      <c r="D185" s="119"/>
      <c r="E185" s="13"/>
      <c r="F185" s="14"/>
      <c r="G185" s="14"/>
      <c r="H185" s="151"/>
      <c r="I185" s="120"/>
      <c r="L185" s="120"/>
      <c r="M185" s="122"/>
      <c r="N185" s="121"/>
      <c r="O185" s="121"/>
    </row>
    <row r="186" spans="1:15" s="62" customFormat="1" ht="17.25" customHeight="1" x14ac:dyDescent="0.3">
      <c r="A186" s="149"/>
      <c r="B186" s="150"/>
      <c r="C186" s="118"/>
      <c r="D186" s="119"/>
      <c r="E186" s="13"/>
      <c r="F186" s="14"/>
      <c r="G186" s="14"/>
      <c r="H186" s="151"/>
      <c r="I186" s="120"/>
      <c r="L186" s="120"/>
      <c r="M186" s="122"/>
      <c r="N186" s="121"/>
      <c r="O186" s="121"/>
    </row>
    <row r="187" spans="1:15" s="62" customFormat="1" x14ac:dyDescent="0.3">
      <c r="A187" s="149"/>
      <c r="B187" s="150"/>
      <c r="C187" s="118"/>
      <c r="D187" s="119"/>
      <c r="E187" s="13"/>
      <c r="F187" s="14"/>
      <c r="G187" s="14"/>
      <c r="H187" s="151"/>
      <c r="I187" s="120"/>
      <c r="L187" s="120"/>
      <c r="M187" s="122"/>
      <c r="N187" s="121"/>
      <c r="O187" s="121"/>
    </row>
    <row r="188" spans="1:15" s="62" customFormat="1" x14ac:dyDescent="0.3">
      <c r="A188" s="149"/>
      <c r="B188" s="150"/>
      <c r="C188" s="118"/>
      <c r="D188" s="119"/>
      <c r="E188" s="13"/>
      <c r="F188" s="14"/>
      <c r="G188" s="14"/>
      <c r="H188" s="151"/>
      <c r="I188" s="120"/>
      <c r="L188" s="120"/>
      <c r="M188" s="122"/>
      <c r="N188" s="121"/>
      <c r="O188" s="121"/>
    </row>
    <row r="189" spans="1:15" s="62" customFormat="1" x14ac:dyDescent="0.3">
      <c r="A189" s="149"/>
      <c r="B189" s="150"/>
      <c r="C189" s="118"/>
      <c r="D189" s="119"/>
      <c r="E189" s="13"/>
      <c r="F189" s="14"/>
      <c r="G189" s="14"/>
      <c r="H189" s="151"/>
      <c r="I189" s="120"/>
      <c r="L189" s="120"/>
      <c r="M189" s="122"/>
      <c r="N189" s="121"/>
      <c r="O189" s="121"/>
    </row>
    <row r="190" spans="1:15" s="62" customFormat="1" x14ac:dyDescent="0.3">
      <c r="A190" s="149"/>
      <c r="B190" s="150"/>
      <c r="C190" s="118"/>
      <c r="D190" s="119"/>
      <c r="E190" s="13"/>
      <c r="F190" s="14"/>
      <c r="G190" s="14"/>
      <c r="H190" s="151"/>
      <c r="I190" s="120"/>
      <c r="L190" s="120"/>
      <c r="M190" s="122"/>
      <c r="N190" s="121"/>
      <c r="O190" s="121"/>
    </row>
    <row r="191" spans="1:15" s="13" customFormat="1" x14ac:dyDescent="0.3">
      <c r="A191" s="149"/>
      <c r="B191" s="150"/>
      <c r="C191" s="118"/>
      <c r="D191" s="119"/>
      <c r="F191" s="14"/>
      <c r="G191" s="14"/>
      <c r="H191" s="151"/>
      <c r="I191" s="120"/>
      <c r="L191" s="120"/>
      <c r="M191" s="122"/>
      <c r="N191" s="121"/>
      <c r="O191" s="121"/>
    </row>
    <row r="192" spans="1:15" s="13" customFormat="1" x14ac:dyDescent="0.3">
      <c r="A192" s="149"/>
      <c r="B192" s="150"/>
      <c r="C192" s="118"/>
      <c r="D192" s="119"/>
      <c r="F192" s="14"/>
      <c r="G192" s="14"/>
      <c r="H192" s="151"/>
      <c r="I192" s="120"/>
      <c r="L192" s="120"/>
      <c r="M192" s="122"/>
      <c r="N192" s="121"/>
      <c r="O192" s="121"/>
    </row>
    <row r="193" spans="1:16" s="13" customFormat="1" x14ac:dyDescent="0.3">
      <c r="A193" s="149"/>
      <c r="B193" s="150"/>
      <c r="C193" s="118"/>
      <c r="D193" s="119"/>
      <c r="F193" s="14"/>
      <c r="G193" s="14"/>
      <c r="H193" s="151"/>
      <c r="I193" s="120"/>
      <c r="L193" s="120"/>
      <c r="M193" s="122"/>
      <c r="N193" s="121"/>
      <c r="O193" s="121"/>
    </row>
    <row r="194" spans="1:16" s="13" customFormat="1" x14ac:dyDescent="0.3">
      <c r="A194" s="149"/>
      <c r="B194" s="150"/>
      <c r="C194" s="118"/>
      <c r="D194" s="119"/>
      <c r="F194" s="14"/>
      <c r="G194" s="14"/>
      <c r="H194" s="151"/>
      <c r="I194" s="120"/>
      <c r="J194" s="120"/>
      <c r="L194" s="120"/>
      <c r="M194" s="122"/>
      <c r="N194" s="121"/>
      <c r="O194" s="121"/>
      <c r="P194" s="14"/>
    </row>
    <row r="195" spans="1:16" s="13" customFormat="1" x14ac:dyDescent="0.3">
      <c r="A195" s="149"/>
      <c r="B195" s="150"/>
      <c r="C195" s="118"/>
      <c r="D195" s="119"/>
      <c r="F195" s="14"/>
      <c r="G195" s="14"/>
      <c r="H195" s="151"/>
      <c r="I195" s="120"/>
      <c r="J195" s="120"/>
      <c r="L195" s="120"/>
      <c r="M195" s="122"/>
      <c r="N195" s="121"/>
      <c r="O195" s="121"/>
      <c r="P195" s="14"/>
    </row>
    <row r="196" spans="1:16" s="13" customFormat="1" x14ac:dyDescent="0.3">
      <c r="A196" s="149"/>
      <c r="B196" s="150"/>
      <c r="C196" s="118"/>
      <c r="D196" s="119"/>
      <c r="F196" s="14"/>
      <c r="G196" s="14"/>
      <c r="H196" s="151"/>
      <c r="I196" s="120"/>
      <c r="J196" s="120"/>
      <c r="L196" s="120"/>
      <c r="M196" s="122"/>
      <c r="N196" s="121"/>
      <c r="O196" s="121"/>
      <c r="P196" s="14"/>
    </row>
    <row r="197" spans="1:16" x14ac:dyDescent="0.3">
      <c r="H197" s="151"/>
      <c r="L197" s="120"/>
      <c r="P197" s="121"/>
    </row>
    <row r="198" spans="1:16" x14ac:dyDescent="0.3">
      <c r="H198" s="151"/>
      <c r="L198" s="120"/>
      <c r="P198" s="121"/>
    </row>
    <row r="199" spans="1:16" x14ac:dyDescent="0.3">
      <c r="H199" s="151"/>
      <c r="L199" s="120"/>
      <c r="P199" s="121"/>
    </row>
    <row r="200" spans="1:16" x14ac:dyDescent="0.3">
      <c r="H200" s="151"/>
      <c r="L200" s="120"/>
      <c r="P200" s="121"/>
    </row>
    <row r="201" spans="1:16" x14ac:dyDescent="0.3">
      <c r="H201" s="151"/>
      <c r="L201" s="120"/>
      <c r="P201" s="121"/>
    </row>
    <row r="202" spans="1:16" x14ac:dyDescent="0.3">
      <c r="H202" s="151"/>
      <c r="L202" s="120"/>
      <c r="P202" s="121"/>
    </row>
    <row r="203" spans="1:16" x14ac:dyDescent="0.3">
      <c r="H203" s="151"/>
      <c r="P203" s="121"/>
    </row>
    <row r="204" spans="1:16" x14ac:dyDescent="0.3">
      <c r="H204" s="151"/>
      <c r="P204" s="121"/>
    </row>
    <row r="205" spans="1:16" x14ac:dyDescent="0.3">
      <c r="H205" s="151"/>
      <c r="P205" s="121"/>
    </row>
    <row r="206" spans="1:16" x14ac:dyDescent="0.3">
      <c r="H206" s="151"/>
      <c r="P206" s="121"/>
    </row>
    <row r="207" spans="1:16" x14ac:dyDescent="0.3">
      <c r="H207" s="151"/>
      <c r="P207" s="121"/>
    </row>
    <row r="208" spans="1:16" x14ac:dyDescent="0.3">
      <c r="H208" s="151"/>
      <c r="P208" s="121"/>
    </row>
    <row r="209" spans="8:16" x14ac:dyDescent="0.3">
      <c r="H209" s="151"/>
      <c r="P209" s="121"/>
    </row>
    <row r="210" spans="8:16" x14ac:dyDescent="0.3">
      <c r="H210" s="151"/>
      <c r="P210" s="121"/>
    </row>
    <row r="211" spans="8:16" x14ac:dyDescent="0.3">
      <c r="H211" s="151"/>
      <c r="P211" s="121"/>
    </row>
    <row r="212" spans="8:16" x14ac:dyDescent="0.3">
      <c r="H212" s="151"/>
      <c r="P212" s="121"/>
    </row>
    <row r="213" spans="8:16" x14ac:dyDescent="0.3">
      <c r="H213" s="151"/>
      <c r="P213" s="121"/>
    </row>
    <row r="214" spans="8:16" x14ac:dyDescent="0.3">
      <c r="H214" s="151"/>
      <c r="P214" s="121"/>
    </row>
    <row r="215" spans="8:16" x14ac:dyDescent="0.3">
      <c r="H215" s="151"/>
      <c r="P215" s="121"/>
    </row>
    <row r="216" spans="8:16" x14ac:dyDescent="0.3">
      <c r="H216" s="151"/>
      <c r="P216" s="121"/>
    </row>
    <row r="217" spans="8:16" x14ac:dyDescent="0.3">
      <c r="H217" s="151"/>
      <c r="P217" s="121"/>
    </row>
    <row r="218" spans="8:16" x14ac:dyDescent="0.3">
      <c r="H218" s="151"/>
      <c r="P218" s="121"/>
    </row>
    <row r="219" spans="8:16" x14ac:dyDescent="0.3">
      <c r="H219" s="151"/>
      <c r="P219" s="121"/>
    </row>
    <row r="220" spans="8:16" x14ac:dyDescent="0.3">
      <c r="P220" s="121"/>
    </row>
    <row r="221" spans="8:16" x14ac:dyDescent="0.3">
      <c r="P221" s="121"/>
    </row>
    <row r="222" spans="8:16" x14ac:dyDescent="0.3">
      <c r="P222" s="121"/>
    </row>
    <row r="223" spans="8:16" x14ac:dyDescent="0.3">
      <c r="P223" s="121"/>
    </row>
    <row r="224" spans="8:16" x14ac:dyDescent="0.3">
      <c r="P224" s="121"/>
    </row>
    <row r="225" spans="16:16" x14ac:dyDescent="0.3">
      <c r="P225" s="121"/>
    </row>
    <row r="226" spans="16:16" x14ac:dyDescent="0.3">
      <c r="P226" s="121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FBA425-326E-4E5D-9796-EFE15463E70E}"/>
</file>

<file path=customXml/itemProps2.xml><?xml version="1.0" encoding="utf-8"?>
<ds:datastoreItem xmlns:ds="http://schemas.openxmlformats.org/officeDocument/2006/customXml" ds:itemID="{251347B2-7283-4168-9E52-C4692D6B9439}"/>
</file>

<file path=customXml/itemProps3.xml><?xml version="1.0" encoding="utf-8"?>
<ds:datastoreItem xmlns:ds="http://schemas.openxmlformats.org/officeDocument/2006/customXml" ds:itemID="{F180BECE-1656-4816-BD9A-E27F3143D0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07</vt:lpstr>
      <vt:lpstr>'Lot 07'!Zone_d_impression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dcterms:created xsi:type="dcterms:W3CDTF">2025-08-25T10:07:08Z</dcterms:created>
  <dcterms:modified xsi:type="dcterms:W3CDTF">2025-08-25T10:07:51Z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